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814"/>
  <workbookPr/>
  <bookViews>
    <workbookView xWindow="0" yWindow="460" windowWidth="28800" windowHeight="17540" activeTab="1"/>
  </bookViews>
  <sheets>
    <sheet name="Instructions" sheetId="1" r:id="rId1"/>
    <sheet name="Step 1. Provide Required Input" sheetId="2" r:id="rId2"/>
    <sheet name="Step 2. Provide Optional Input" sheetId="3" r:id="rId3"/>
    <sheet name="Step 3. View Performance" sheetId="4" r:id="rId4"/>
    <sheet name="Step 4. View Thanx Impact" sheetId="5" r:id="rId5"/>
    <sheet name="Reference Scoring Table" sheetId="6" state="hidden" r:id="rId6"/>
    <sheet name="Reference Assumptions" sheetId="7" state="hidden" r:id="rId7"/>
  </sheets>
  <definedNames/>
  <calcPr calcId="191029"/>
  <extLst/>
</workbook>
</file>

<file path=xl/sharedStrings.xml><?xml version="1.0" encoding="utf-8"?>
<sst xmlns="http://schemas.openxmlformats.org/spreadsheetml/2006/main" count="116" uniqueCount="88">
  <si>
    <t>Step 1. Provide required inputs.</t>
  </si>
  <si>
    <t>Step 2. Provide additional optional inputs.</t>
  </si>
  <si>
    <t>If you would like to use this calculator to see how Thanx could improve your current program performance, enter the additional information in Step 2. Otherwise, skip to Step 3.</t>
  </si>
  <si>
    <t>Step 3. View performance.</t>
  </si>
  <si>
    <t>Step 4. View the impact of a transition to Thanx.</t>
  </si>
  <si>
    <t>KPI</t>
  </si>
  <si>
    <t>Description</t>
  </si>
  <si>
    <t>Answers</t>
  </si>
  <si>
    <t>Participation rate</t>
  </si>
  <si>
    <t>Loyalty program participation rate</t>
  </si>
  <si>
    <t>% of total revenue captured by your loyalty program as a % of total revenue in the last year. Enter a % between 0-100%.</t>
  </si>
  <si>
    <t xml:space="preserve">Direct digital ordering </t>
  </si>
  <si>
    <t>Direct ordering % of online revenue</t>
  </si>
  <si>
    <t>Member active engagement</t>
  </si>
  <si>
    <t>% of members active in loyalty program</t>
  </si>
  <si>
    <t>The % of customers in your loyalty members who have made a purchase in the last year. Enter a % between 0-100%</t>
  </si>
  <si>
    <t>Sign ups per location per store</t>
  </si>
  <si>
    <t>Monthly total sign-ups per location per store</t>
  </si>
  <si>
    <t>The number of loyalty member enrollments on average per location per month over the last year. Enter a number.</t>
  </si>
  <si>
    <t>Generic promotions</t>
  </si>
  <si>
    <t>% of untargeted incentives</t>
  </si>
  <si>
    <t>Estimated % of incentives delivered to untargeted groups of guests (excluding loyalty rewards). Enter a % between 0-100%.</t>
  </si>
  <si>
    <t>Overall</t>
  </si>
  <si>
    <t>Total locations</t>
  </si>
  <si>
    <t>Total # of open units.</t>
  </si>
  <si>
    <t>Total revenue</t>
  </si>
  <si>
    <t>Total revenue across all units in-store and online in the last year.</t>
  </si>
  <si>
    <t>Average check</t>
  </si>
  <si>
    <t>Member average check</t>
  </si>
  <si>
    <t>The average check of loyalty member transactions in the last year.</t>
  </si>
  <si>
    <t>Non-member average check</t>
  </si>
  <si>
    <t>The average check of non-member transactions in the last year.</t>
  </si>
  <si>
    <t>Promotional spend</t>
  </si>
  <si>
    <t>Promotional spend %</t>
  </si>
  <si>
    <t>Estimated % of your revenue spent on loyalty-based or promotional discounts in last year.</t>
  </si>
  <si>
    <t>Ordering % of revenue</t>
  </si>
  <si>
    <t>Direct ordering % of revenue</t>
  </si>
  <si>
    <t>Third-party ordering % of revenue</t>
  </si>
  <si>
    <t>Campaign revenue</t>
  </si>
  <si>
    <t>Campaign incremental revenue</t>
  </si>
  <si>
    <t>Incremental revenue from last 5 marketing campaigns.</t>
  </si>
  <si>
    <t>Campaign spend</t>
  </si>
  <si>
    <t>Marketing spend on last 5 marketing campaigns.</t>
  </si>
  <si>
    <t>Campaigns run per year</t>
  </si>
  <si>
    <t>Estimated # of campaigns planned for the next year.</t>
  </si>
  <si>
    <t xml:space="preserve">% of spend allocated to generic promotions </t>
  </si>
  <si>
    <t>Incremental loyalty spend tracked with Thanx</t>
  </si>
  <si>
    <t>Business Outcomes</t>
  </si>
  <si>
    <t>Loyalty frequency growth</t>
  </si>
  <si>
    <t>Savings from 3PD --&gt; 1PD</t>
  </si>
  <si>
    <t>Promotional cost savings</t>
  </si>
  <si>
    <t>Incremental revenue from campaigns</t>
  </si>
  <si>
    <t>Year One Total Return</t>
  </si>
  <si>
    <t xml:space="preserve"> </t>
  </si>
  <si>
    <t>Highest</t>
  </si>
  <si>
    <t>High</t>
  </si>
  <si>
    <t>Moderate</t>
  </si>
  <si>
    <t>Low</t>
  </si>
  <si>
    <t>Lowest</t>
  </si>
  <si>
    <t>Assumptions</t>
  </si>
  <si>
    <t>Loyalty spend growth with Thanx</t>
  </si>
  <si>
    <t>Thanx merchants see 30% participation rates in the first year after launching.</t>
  </si>
  <si>
    <t>Loyalty frequency growth with Thanx</t>
  </si>
  <si>
    <t>Thanx merchants see 15% increases in visits across the entire membership population</t>
  </si>
  <si>
    <t>% Savings on 3PD Commissions</t>
  </si>
  <si>
    <t>Assumes 20% saved on commissions (average commission 25% less cost of direct ordering 5%)</t>
  </si>
  <si>
    <t>Shift in 3PD orders to 1PD</t>
  </si>
  <si>
    <t>Assumes a modest 10% shift in 3PD orders to 1PD</t>
  </si>
  <si>
    <t>Cost savings on promotions</t>
  </si>
  <si>
    <t>Assumes 20% reduction in budget</t>
  </si>
  <si>
    <t>Increase in incremental revenue from campaigns</t>
  </si>
  <si>
    <t>Assumes a 275% improvement in incremental returns.</t>
  </si>
  <si>
    <t>Restaurant Loyalty Program Evaluation Tool Instructions</t>
  </si>
  <si>
    <r>
      <t xml:space="preserve">First party digital ordering revenue as a % of total </t>
    </r>
    <r>
      <rPr>
        <b/>
        <sz val="16"/>
        <color theme="1"/>
        <rFont val="Lato"/>
        <family val="2"/>
      </rPr>
      <t>online</t>
    </r>
    <r>
      <rPr>
        <sz val="16"/>
        <color theme="1"/>
        <rFont val="Lato"/>
        <family val="2"/>
      </rPr>
      <t xml:space="preserve"> revenue (excluding catering, e-commerce, and in-store revenue) in the last year. Enter a % between 0-100%.</t>
    </r>
  </si>
  <si>
    <r>
      <t xml:space="preserve">First party digital ordering revenue as a % of </t>
    </r>
    <r>
      <rPr>
        <b/>
        <sz val="16"/>
        <color theme="1"/>
        <rFont val="Lato"/>
        <family val="2"/>
      </rPr>
      <t>total revenue</t>
    </r>
    <r>
      <rPr>
        <sz val="16"/>
        <color theme="1"/>
        <rFont val="Lato"/>
        <family val="2"/>
      </rPr>
      <t xml:space="preserve"> (excluding catering and e-commerce) in the last year.</t>
    </r>
  </si>
  <si>
    <r>
      <t xml:space="preserve">Third party digital ordering revenue as a % of </t>
    </r>
    <r>
      <rPr>
        <b/>
        <sz val="16"/>
        <color theme="1"/>
        <rFont val="Lato"/>
        <family val="2"/>
      </rPr>
      <t>total revenue</t>
    </r>
    <r>
      <rPr>
        <sz val="16"/>
        <color theme="1"/>
        <rFont val="Lato"/>
        <family val="2"/>
      </rPr>
      <t xml:space="preserve"> (excluding catering and e-commerce) in the last year.</t>
    </r>
  </si>
  <si>
    <t>Most legacy programs fail to drive participation above 5% and heavily rely on expensive discounts. Thanx offers an alternative that actually grows customer lifetime value the way a loyalty program should. If you completed Step 2. then you can view how Thanx could impact your loyalty program based on Thanx customer performance metrics.</t>
  </si>
  <si>
    <r>
      <rPr>
        <i/>
        <sz val="16"/>
        <rFont val="Lato"/>
        <family val="2"/>
      </rPr>
      <t xml:space="preserve">Interested in learning more about this tool or how to improve your loyalty performance? Thanx merchants see 15x better enrollment, 15% more visits, 57% better data capture rates, and 4x better conversion to third purchase. </t>
    </r>
    <r>
      <rPr>
        <i/>
        <u val="single"/>
        <sz val="16"/>
        <color rgb="FF1155CC"/>
        <rFont val="Lato"/>
        <family val="2"/>
      </rPr>
      <t>Request a Demo</t>
    </r>
    <r>
      <rPr>
        <i/>
        <sz val="16"/>
        <rFont val="Lato"/>
        <family val="2"/>
      </rPr>
      <t xml:space="preserve"> </t>
    </r>
  </si>
  <si>
    <r>
      <rPr>
        <i/>
        <sz val="16"/>
        <rFont val="Lato"/>
        <family val="2"/>
      </rPr>
      <t xml:space="preserve">Interested in learning more about this tool or how to improve your loyalty performance? Thanx merchants see 15x better enrollment, 15% more visits, 57% better data capture rates, and 4x better conversion to third purchase. </t>
    </r>
    <r>
      <rPr>
        <i/>
        <u val="single"/>
        <sz val="16"/>
        <color rgb="FF1155CC"/>
        <rFont val="Lato"/>
        <family val="2"/>
      </rPr>
      <t>Request a Demo</t>
    </r>
  </si>
  <si>
    <t>Step 3. View loyalty program performance on key metrics</t>
  </si>
  <si>
    <t>Step 2. Add the following optional inputs to calculate how performance would improve with Thanx</t>
  </si>
  <si>
    <t>Step 1. Answer the following questions about your loyalty program</t>
  </si>
  <si>
    <t>Based on your provided inputs, the calculator will assess your performance on each on the following scale: lowest, low, moderate, high, and highest.</t>
  </si>
  <si>
    <t>This calculator will assess your loyalty program performance against industry benchmarks to determine how healthy your loyalty program is against five key metrics:  1) Loyalty program participation rate 2) Direct digital ordering rate, 3) Loyalty member activity rate,  4) Signups per location, and 5) Spend on generic promotions. Enter your current program performance metrics in the gray fields.</t>
  </si>
  <si>
    <t>Direct ordering % of total revenue</t>
  </si>
  <si>
    <t>Sign ups per location</t>
  </si>
  <si>
    <t>Monthly total sign-ups per location</t>
  </si>
  <si>
    <t>Step 4. View first year loyalty program impact with Thanx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</si>
</sst>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0.0%"/>
    <numFmt numFmtId="167" formatCode="_(&quot;$&quot;* #,##0_);_(&quot;$&quot;* \(#,##0\);_(&quot;$&quot;* &quot;-&quot;??_);_(@_)"/>
  </numFmts>
  <fonts count="25">
    <font>
      <sz val="10"/>
      <color rgb="FF000000"/>
      <name val="Arial"/>
      <family val="2"/>
      <scheme val="minor"/>
    </font>
    <font>
      <sz val="10"/>
      <name val="Arial"/>
      <family val="2"/>
    </font>
    <font>
      <sz val="10"/>
      <color theme="1"/>
      <name val="Lato"/>
      <family val="2"/>
    </font>
    <font>
      <b/>
      <sz val="10"/>
      <color theme="1"/>
      <name val="Lato"/>
      <family val="2"/>
    </font>
    <font>
      <sz val="10"/>
      <color theme="1"/>
      <name val="Arial"/>
      <family val="2"/>
      <scheme val="minor"/>
    </font>
    <font>
      <sz val="10"/>
      <color rgb="FFFFFFFF"/>
      <name val="Arial"/>
      <family val="2"/>
      <scheme val="minor"/>
    </font>
    <font>
      <b/>
      <sz val="10"/>
      <color theme="1"/>
      <name val="Arial"/>
      <family val="2"/>
      <scheme val="minor"/>
    </font>
    <font>
      <u val="single"/>
      <sz val="10"/>
      <color theme="10"/>
      <name val="Arial"/>
      <family val="2"/>
      <scheme val="minor"/>
    </font>
    <font>
      <sz val="16"/>
      <color theme="1"/>
      <name val="Lato"/>
      <family val="2"/>
    </font>
    <font>
      <sz val="16"/>
      <color rgb="FF000000"/>
      <name val="Arial"/>
      <family val="2"/>
      <scheme val="minor"/>
    </font>
    <font>
      <b/>
      <sz val="16"/>
      <color theme="1"/>
      <name val="Lato"/>
      <family val="2"/>
    </font>
    <font>
      <i/>
      <u val="single"/>
      <sz val="16"/>
      <color rgb="FF0000FF"/>
      <name val="Lato"/>
      <family val="2"/>
    </font>
    <font>
      <i/>
      <sz val="16"/>
      <name val="Lato"/>
      <family val="2"/>
    </font>
    <font>
      <i/>
      <u val="single"/>
      <sz val="16"/>
      <color rgb="FF1155CC"/>
      <name val="Lato"/>
      <family val="2"/>
    </font>
    <font>
      <b/>
      <sz val="16"/>
      <color rgb="FF434343"/>
      <name val="Lato"/>
      <family val="2"/>
    </font>
    <font>
      <sz val="16"/>
      <color rgb="FF000000"/>
      <name val="Lato"/>
      <family val="2"/>
    </font>
    <font>
      <i/>
      <sz val="16"/>
      <color theme="1"/>
      <name val="Lato"/>
      <family val="2"/>
    </font>
    <font>
      <sz val="16"/>
      <color rgb="FF434343"/>
      <name val="Lato"/>
      <family val="2"/>
    </font>
    <font>
      <sz val="20"/>
      <color theme="1"/>
      <name val="Lato"/>
      <family val="2"/>
    </font>
    <font>
      <sz val="20"/>
      <color theme="0"/>
      <name val="Lato"/>
      <family val="2"/>
    </font>
    <font>
      <sz val="20"/>
      <color rgb="FF000000"/>
      <name val="Arial"/>
      <family val="2"/>
      <scheme val="minor"/>
    </font>
    <font>
      <sz val="20"/>
      <color rgb="FFFFFFFF"/>
      <name val="Lato"/>
      <family val="2"/>
    </font>
    <font>
      <sz val="16"/>
      <color theme="1"/>
      <name val="Lato Regular"/>
      <family val="2"/>
    </font>
    <font>
      <b/>
      <u val="single"/>
      <sz val="16"/>
      <color theme="10"/>
      <name val="Lato Regular"/>
      <family val="2"/>
    </font>
    <font>
      <sz val="20"/>
      <color rgb="FF13C1BF"/>
      <name val="Lato"/>
      <family val="2"/>
    </font>
  </fonts>
  <fills count="14">
    <fill>
      <patternFill/>
    </fill>
    <fill>
      <patternFill patternType="gray125"/>
    </fill>
    <fill>
      <patternFill patternType="solid">
        <fgColor theme="1"/>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13C1BF"/>
        <bgColor indexed="64"/>
      </patternFill>
    </fill>
    <fill>
      <patternFill patternType="solid">
        <fgColor rgb="FF13C1BF"/>
        <bgColor indexed="64"/>
      </patternFill>
    </fill>
    <fill>
      <patternFill patternType="solid">
        <fgColor rgb="FF13C1BF"/>
        <bgColor indexed="64"/>
      </patternFill>
    </fill>
    <fill>
      <patternFill patternType="solid">
        <fgColor rgb="FF07152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s>
  <borders count="5">
    <border>
      <left/>
      <right/>
      <top/>
      <bottom/>
      <diagonal/>
    </border>
    <border>
      <left style="medium"/>
      <right style="medium"/>
      <top style="medium"/>
      <bottom style="medium"/>
    </border>
    <border>
      <left style="medium">
        <color theme="1" tint="0.15000000596046448"/>
      </left>
      <right style="medium">
        <color theme="1" tint="0.15000000596046448"/>
      </right>
      <top style="medium">
        <color theme="1" tint="0.15000000596046448"/>
      </top>
      <bottom style="medium">
        <color theme="1" tint="0.15000000596046448"/>
      </bottom>
    </border>
    <border>
      <left/>
      <right/>
      <top/>
      <bottom style="thin">
        <color theme="0" tint="-0.1499900072813034"/>
      </bottom>
    </border>
    <border>
      <left style="thick">
        <color rgb="FF46BDC6"/>
      </left>
      <right style="thick">
        <color rgb="FF46BDC6"/>
      </right>
      <top style="thick">
        <color rgb="FF46BDC6"/>
      </top>
      <bottom style="thick">
        <color rgb="FF46BDC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91">
    <xf numFmtId="0" fontId="0" fillId="0" borderId="0" xfId="0"/>
    <xf numFmtId="0" fontId="2" fillId="2" borderId="0" xfId="0" applyFont="1" applyFill="1"/>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2" fillId="2" borderId="0" xfId="0" applyFont="1" applyFill="1" applyAlignment="1">
      <alignment horizontal="center"/>
    </xf>
    <xf numFmtId="0" fontId="2" fillId="0" borderId="0" xfId="0" applyFont="1"/>
    <xf numFmtId="0" fontId="4" fillId="2" borderId="0" xfId="0" applyFont="1" applyFill="1"/>
    <xf numFmtId="0" fontId="5" fillId="2" borderId="0" xfId="0" applyFont="1" applyFill="1"/>
    <xf numFmtId="0" fontId="6" fillId="0" borderId="0" xfId="0" applyFont="1"/>
    <xf numFmtId="0" fontId="6" fillId="0" borderId="0" xfId="0" applyFont="1" applyAlignment="1">
      <alignment horizontal="center"/>
    </xf>
    <xf numFmtId="0" fontId="4" fillId="0" borderId="0" xfId="0" applyFont="1" applyAlignment="1">
      <alignment horizontal="center"/>
    </xf>
    <xf numFmtId="0" fontId="4" fillId="0" borderId="0" xfId="0" applyFont="1"/>
    <xf numFmtId="9" fontId="4" fillId="0" borderId="0" xfId="0" applyNumberFormat="1" applyFont="1" applyAlignment="1">
      <alignment horizontal="center"/>
    </xf>
    <xf numFmtId="0" fontId="3" fillId="2" borderId="0" xfId="0" applyFont="1" applyFill="1"/>
    <xf numFmtId="0" fontId="3" fillId="2" borderId="0" xfId="0" applyFont="1" applyFill="1" applyAlignment="1">
      <alignment horizontal="center"/>
    </xf>
    <xf numFmtId="0" fontId="3" fillId="2" borderId="0" xfId="0" applyFont="1" applyFill="1"/>
    <xf numFmtId="0" fontId="2" fillId="0" borderId="0" xfId="0" applyFont="1" applyAlignment="1">
      <alignment wrapText="1"/>
    </xf>
    <xf numFmtId="9" fontId="2" fillId="0" borderId="0" xfId="0" applyNumberFormat="1" applyFont="1" applyAlignment="1">
      <alignment horizontal="center"/>
    </xf>
    <xf numFmtId="9" fontId="2" fillId="2" borderId="0" xfId="0" applyNumberFormat="1" applyFont="1" applyFill="1" applyAlignment="1">
      <alignment horizontal="center"/>
    </xf>
    <xf numFmtId="0" fontId="2" fillId="0" borderId="0" xfId="0" applyFont="1" applyAlignment="1">
      <alignment horizontal="center"/>
    </xf>
    <xf numFmtId="0" fontId="2" fillId="2" borderId="0" xfId="0" applyFont="1" applyFill="1" applyAlignment="1">
      <alignment horizontal="center"/>
    </xf>
    <xf numFmtId="0" fontId="10" fillId="3" borderId="0" xfId="0" applyFont="1" applyFill="1"/>
    <xf numFmtId="0" fontId="8" fillId="3" borderId="0" xfId="0" applyFont="1" applyFill="1"/>
    <xf numFmtId="0" fontId="10" fillId="3" borderId="0" xfId="0" applyFont="1" applyFill="1" applyAlignment="1">
      <alignment horizontal="center"/>
    </xf>
    <xf numFmtId="0" fontId="8" fillId="3" borderId="0" xfId="0" applyFont="1" applyFill="1" applyAlignment="1">
      <alignment horizontal="center"/>
    </xf>
    <xf numFmtId="0" fontId="8" fillId="3" borderId="0" xfId="0" applyFont="1" applyFill="1" applyAlignment="1">
      <alignment wrapText="1"/>
    </xf>
    <xf numFmtId="0" fontId="10" fillId="3" borderId="0" xfId="0" applyFont="1" applyFill="1" applyAlignment="1">
      <alignment vertical="center"/>
    </xf>
    <xf numFmtId="0" fontId="8" fillId="3" borderId="0" xfId="0" applyFont="1" applyFill="1" applyAlignment="1">
      <alignment vertical="center"/>
    </xf>
    <xf numFmtId="0" fontId="10" fillId="3" borderId="0" xfId="0"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wrapText="1"/>
    </xf>
    <xf numFmtId="0" fontId="15" fillId="4" borderId="0" xfId="0" applyFont="1" applyFill="1" applyAlignment="1">
      <alignment vertical="center" wrapText="1"/>
    </xf>
    <xf numFmtId="0" fontId="8" fillId="4" borderId="0" xfId="0" applyFont="1" applyFill="1" applyAlignment="1">
      <alignment vertical="center"/>
    </xf>
    <xf numFmtId="0" fontId="9" fillId="3" borderId="0" xfId="0" applyFont="1" applyFill="1"/>
    <xf numFmtId="164" fontId="10" fillId="3" borderId="0" xfId="0" applyNumberFormat="1" applyFont="1" applyFill="1"/>
    <xf numFmtId="164" fontId="10" fillId="3" borderId="0" xfId="0" applyNumberFormat="1" applyFont="1" applyFill="1" applyAlignment="1">
      <alignment horizontal="center"/>
    </xf>
    <xf numFmtId="167" fontId="8" fillId="3" borderId="0" xfId="16" applyNumberFormat="1" applyFont="1" applyFill="1" applyAlignment="1">
      <alignment horizontal="center"/>
    </xf>
    <xf numFmtId="0" fontId="11" fillId="3" borderId="0" xfId="0" applyFont="1" applyFill="1" applyAlignment="1">
      <alignment wrapText="1"/>
    </xf>
    <xf numFmtId="0" fontId="10" fillId="3" borderId="0" xfId="0" applyFont="1" applyFill="1" applyAlignment="1">
      <alignment wrapText="1"/>
    </xf>
    <xf numFmtId="0" fontId="23" fillId="3" borderId="0" xfId="20" applyFont="1" applyFill="1" applyAlignment="1">
      <alignment wrapText="1"/>
    </xf>
    <xf numFmtId="0" fontId="22" fillId="3" borderId="0" xfId="0" applyFont="1" applyFill="1" applyAlignment="1">
      <alignment wrapText="1"/>
    </xf>
    <xf numFmtId="9" fontId="14" fillId="5" borderId="1" xfId="0" applyNumberFormat="1" applyFont="1" applyFill="1" applyBorder="1" applyAlignment="1" applyProtection="1">
      <alignment horizontal="center" vertical="center"/>
      <protection locked="0"/>
    </xf>
    <xf numFmtId="0" fontId="14" fillId="5" borderId="2" xfId="18" applyNumberFormat="1" applyFont="1" applyFill="1" applyBorder="1" applyAlignment="1" applyProtection="1">
      <alignment horizontal="center" vertical="center"/>
      <protection locked="0"/>
    </xf>
    <xf numFmtId="167" fontId="14" fillId="5" borderId="2" xfId="16" applyNumberFormat="1" applyFont="1" applyFill="1" applyBorder="1" applyAlignment="1" applyProtection="1">
      <alignment horizontal="center" vertical="center"/>
      <protection locked="0"/>
    </xf>
    <xf numFmtId="44" fontId="14" fillId="5" borderId="2" xfId="16" applyFont="1" applyFill="1" applyBorder="1" applyAlignment="1" applyProtection="1">
      <alignment horizontal="center" vertical="center"/>
      <protection locked="0"/>
    </xf>
    <xf numFmtId="166" fontId="14" fillId="5" borderId="1" xfId="0" applyNumberFormat="1" applyFont="1" applyFill="1" applyBorder="1" applyAlignment="1" applyProtection="1">
      <alignment horizontal="center" vertical="center"/>
      <protection locked="0"/>
    </xf>
    <xf numFmtId="0" fontId="18" fillId="6" borderId="0" xfId="0" applyFont="1" applyFill="1"/>
    <xf numFmtId="0" fontId="21" fillId="6" borderId="0" xfId="0" applyFont="1" applyFill="1"/>
    <xf numFmtId="0" fontId="20" fillId="7" borderId="0" xfId="0" applyFont="1" applyFill="1"/>
    <xf numFmtId="0" fontId="9" fillId="7" borderId="0" xfId="0" applyFont="1" applyFill="1" applyAlignment="1">
      <alignment vertical="center"/>
    </xf>
    <xf numFmtId="0" fontId="9" fillId="7" borderId="0" xfId="0" applyFont="1" applyFill="1"/>
    <xf numFmtId="0" fontId="8" fillId="6" borderId="0" xfId="0" applyFont="1" applyFill="1"/>
    <xf numFmtId="0" fontId="8" fillId="6" borderId="0" xfId="0" applyFont="1" applyFill="1" applyAlignment="1">
      <alignment vertical="center"/>
    </xf>
    <xf numFmtId="0" fontId="8" fillId="8" borderId="0" xfId="0" applyFont="1" applyFill="1" applyAlignment="1">
      <alignment vertical="center"/>
    </xf>
    <xf numFmtId="0" fontId="14" fillId="8" borderId="0" xfId="0" applyFont="1" applyFill="1" applyAlignment="1">
      <alignment horizontal="center" vertical="center"/>
    </xf>
    <xf numFmtId="164" fontId="14" fillId="8" borderId="0" xfId="0" applyNumberFormat="1" applyFont="1" applyFill="1" applyAlignment="1">
      <alignment horizontal="center" vertical="center"/>
    </xf>
    <xf numFmtId="0" fontId="8" fillId="8" borderId="0" xfId="0" applyFont="1" applyFill="1" applyAlignment="1">
      <alignment horizontal="center" vertical="center"/>
    </xf>
    <xf numFmtId="165" fontId="14" fillId="8" borderId="0" xfId="0" applyNumberFormat="1" applyFont="1" applyFill="1" applyAlignment="1">
      <alignment horizontal="center" vertical="center"/>
    </xf>
    <xf numFmtId="9" fontId="14" fillId="8" borderId="0" xfId="0" applyNumberFormat="1" applyFont="1" applyFill="1" applyAlignment="1">
      <alignment horizontal="center" vertical="center"/>
    </xf>
    <xf numFmtId="0" fontId="8" fillId="6" borderId="0" xfId="0" applyFont="1" applyFill="1" applyAlignment="1">
      <alignment horizontal="center"/>
    </xf>
    <xf numFmtId="0" fontId="8" fillId="6" borderId="0" xfId="0" applyFont="1" applyFill="1" applyAlignment="1">
      <alignment wrapText="1"/>
    </xf>
    <xf numFmtId="0" fontId="18" fillId="6" borderId="0" xfId="0" applyFont="1" applyFill="1" applyAlignment="1">
      <alignment vertical="center"/>
    </xf>
    <xf numFmtId="0" fontId="19" fillId="9" borderId="0" xfId="0" applyFont="1" applyFill="1" applyAlignment="1">
      <alignment vertical="center"/>
    </xf>
    <xf numFmtId="0" fontId="24" fillId="9" borderId="0" xfId="0" applyFont="1" applyFill="1" applyAlignment="1">
      <alignment vertical="center"/>
    </xf>
    <xf numFmtId="0" fontId="20" fillId="7" borderId="0" xfId="0" applyFont="1" applyFill="1" applyAlignment="1">
      <alignment vertical="center"/>
    </xf>
    <xf numFmtId="0" fontId="8" fillId="10" borderId="0" xfId="0" applyFont="1" applyFill="1" applyAlignment="1">
      <alignment vertical="center"/>
    </xf>
    <xf numFmtId="0" fontId="10" fillId="11" borderId="0" xfId="0" applyFont="1" applyFill="1" applyAlignment="1">
      <alignment vertical="center"/>
    </xf>
    <xf numFmtId="0" fontId="8" fillId="11" borderId="0" xfId="0" applyFont="1" applyFill="1" applyAlignment="1">
      <alignment vertical="center"/>
    </xf>
    <xf numFmtId="0" fontId="10" fillId="11" borderId="0" xfId="0" applyFont="1" applyFill="1" applyAlignment="1">
      <alignment horizontal="center" vertical="center"/>
    </xf>
    <xf numFmtId="0" fontId="8" fillId="12" borderId="0" xfId="0" applyFont="1" applyFill="1" applyAlignment="1">
      <alignment vertical="center"/>
    </xf>
    <xf numFmtId="0" fontId="8" fillId="10" borderId="3" xfId="0" applyFont="1" applyFill="1" applyBorder="1" applyAlignment="1">
      <alignment vertical="center"/>
    </xf>
    <xf numFmtId="0" fontId="8" fillId="3" borderId="3" xfId="0" applyFont="1" applyFill="1" applyBorder="1" applyAlignment="1">
      <alignment vertical="center"/>
    </xf>
    <xf numFmtId="0" fontId="8" fillId="3" borderId="3" xfId="0" applyFont="1" applyFill="1" applyBorder="1" applyAlignment="1">
      <alignment vertical="center" wrapText="1"/>
    </xf>
    <xf numFmtId="0" fontId="10" fillId="3" borderId="3" xfId="0" applyFont="1" applyFill="1" applyBorder="1" applyAlignment="1">
      <alignment horizontal="center" vertical="center"/>
    </xf>
    <xf numFmtId="9" fontId="14" fillId="13" borderId="0" xfId="0" applyNumberFormat="1" applyFont="1" applyFill="1" applyAlignment="1" applyProtection="1">
      <alignment horizontal="center" vertical="center"/>
      <protection locked="0"/>
    </xf>
    <xf numFmtId="0" fontId="8" fillId="10" borderId="0" xfId="0" applyFont="1" applyFill="1"/>
    <xf numFmtId="9" fontId="17" fillId="13" borderId="0" xfId="0" applyNumberFormat="1" applyFont="1" applyFill="1" applyAlignment="1">
      <alignment horizontal="center" vertical="center"/>
    </xf>
    <xf numFmtId="164" fontId="10" fillId="3" borderId="0" xfId="0" applyNumberFormat="1" applyFont="1" applyFill="1" applyAlignment="1">
      <alignment vertical="center"/>
    </xf>
    <xf numFmtId="167" fontId="8" fillId="3" borderId="0" xfId="16" applyNumberFormat="1" applyFont="1" applyFill="1" applyAlignment="1">
      <alignment horizontal="center" vertical="center"/>
    </xf>
    <xf numFmtId="167" fontId="10" fillId="3" borderId="4" xfId="16" applyNumberFormat="1" applyFont="1" applyFill="1" applyBorder="1" applyAlignment="1">
      <alignment horizontal="center" vertical="center"/>
    </xf>
    <xf numFmtId="9" fontId="0" fillId="0" borderId="0" xfId="0" applyNumberFormat="1" applyFont="1" applyAlignment="1">
      <alignment horizontal="center" vertical="center"/>
    </xf>
    <xf numFmtId="0" fontId="16" fillId="3" borderId="0" xfId="0" applyFont="1" applyFill="1" applyAlignment="1">
      <alignment wrapText="1"/>
    </xf>
    <xf numFmtId="0" fontId="9" fillId="3" borderId="0" xfId="0" applyFont="1" applyFill="1"/>
    <xf numFmtId="0" fontId="11" fillId="3" borderId="0" xfId="0" applyFont="1" applyFill="1" applyAlignment="1">
      <alignment wrapText="1"/>
    </xf>
    <xf numFmtId="0" fontId="11" fillId="3" borderId="0" xfId="0" applyFont="1" applyFill="1" applyAlignment="1">
      <alignment vertical="center" wrapText="1"/>
    </xf>
    <xf numFmtId="0" fontId="9" fillId="3" borderId="0" xfId="0" applyFont="1" applyFill="1" applyAlignment="1">
      <alignment vertical="center"/>
    </xf>
    <xf numFmtId="0" fontId="6" fillId="0" borderId="0" xfId="0" applyFont="1" applyAlignment="1">
      <alignment horizontal="center"/>
    </xf>
    <xf numFmtId="0" fontId="0" fillId="0" borderId="0" xfId="0"/>
  </cellXfs>
  <cellStyles count="7">
    <cellStyle name="Normal" xfId="0"/>
    <cellStyle name="Percent" xfId="15"/>
    <cellStyle name="Currency" xfId="16"/>
    <cellStyle name="Currency [0]" xfId="17"/>
    <cellStyle name="Comma" xfId="18"/>
    <cellStyle name="Comma [0]" xfId="19"/>
    <cellStyle name="Hyperlink" xfId="20"/>
  </cellStyles>
  <dxfs count="5">
    <dxf>
      <font>
        <b/>
        <color rgb="FFFFFFFF"/>
      </font>
      <fill>
        <patternFill patternType="solid">
          <fgColor rgb="FFEA4335"/>
          <bgColor rgb="FFEA4335"/>
        </patternFill>
      </fill>
      <border/>
    </dxf>
    <dxf>
      <font>
        <b/>
        <color theme="0"/>
      </font>
      <fill>
        <patternFill patternType="solid">
          <fgColor rgb="FFFF6D01"/>
          <bgColor rgb="FFFF6D01"/>
        </patternFill>
      </fill>
      <border/>
    </dxf>
    <dxf>
      <font>
        <b/>
        <color rgb="FFFFFFFF"/>
      </font>
      <fill>
        <patternFill patternType="solid">
          <fgColor rgb="FFFBBC04"/>
          <bgColor rgb="FFFBBC04"/>
        </patternFill>
      </fill>
      <border/>
    </dxf>
    <dxf>
      <font>
        <b/>
        <color rgb="FFFFFFFF"/>
      </font>
      <fill>
        <patternFill patternType="solid">
          <fgColor theme="7"/>
          <bgColor theme="7"/>
        </patternFill>
      </fill>
      <border/>
    </dxf>
    <dxf>
      <font>
        <b/>
        <color rgb="FFFFFFFF"/>
      </font>
      <fill>
        <patternFill patternType="solid">
          <fgColor theme="7"/>
          <bgColor theme="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352425</xdr:rowOff>
    </xdr:from>
    <xdr:to>
      <xdr:col>6</xdr:col>
      <xdr:colOff>523875</xdr:colOff>
      <xdr:row>1</xdr:row>
      <xdr:rowOff>409575</xdr:rowOff>
    </xdr:to>
    <xdr:pic>
      <xdr:nvPicPr>
        <xdr:cNvPr id="2" name="Picture 1" descr="Thanx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677650" y="352425"/>
          <a:ext cx="1371600" cy="438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28575</xdr:rowOff>
    </xdr:from>
    <xdr:to>
      <xdr:col>9</xdr:col>
      <xdr:colOff>523875</xdr:colOff>
      <xdr:row>1</xdr:row>
      <xdr:rowOff>457200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239750" y="409575"/>
          <a:ext cx="1371600" cy="4286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1</xdr:row>
      <xdr:rowOff>9525</xdr:rowOff>
    </xdr:from>
    <xdr:to>
      <xdr:col>9</xdr:col>
      <xdr:colOff>600075</xdr:colOff>
      <xdr:row>1</xdr:row>
      <xdr:rowOff>447675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678025" y="390525"/>
          <a:ext cx="1371600" cy="4381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1</xdr:row>
      <xdr:rowOff>0</xdr:rowOff>
    </xdr:from>
    <xdr:to>
      <xdr:col>8</xdr:col>
      <xdr:colOff>533400</xdr:colOff>
      <xdr:row>1</xdr:row>
      <xdr:rowOff>438150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63050" y="381000"/>
          <a:ext cx="1371600" cy="4381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371475</xdr:rowOff>
    </xdr:from>
    <xdr:to>
      <xdr:col>8</xdr:col>
      <xdr:colOff>523875</xdr:colOff>
      <xdr:row>1</xdr:row>
      <xdr:rowOff>419100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15350" y="371475"/>
          <a:ext cx="1371600" cy="428625"/>
        </a:xfrm>
        <a:prstGeom prst="rect">
          <a:avLst/>
        </a:prstGeom>
        <a:ln>
          <a:noFill/>
        </a:ln>
      </xdr:spPr>
    </xdr:pic>
    <xdr:clientData/>
  </xdr:two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anx.com/request-demo/?utm_source=website&amp;utm_medium=punchh+comparison&amp;utm_campaign=evaluation+too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www.thanx.com/request-demo/?utm_source=website&amp;utm_medium=punchh+comparison&amp;utm_campaign=evaluation+tool"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www.thanx.com/request-demo/?utm_source=website&amp;utm_medium=punchh+comparison&amp;utm_campaign=evaluation+tool"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outlinePr summaryBelow="0" summaryRight="0"/>
  </sheetPr>
  <dimension ref="A2:E18"/>
  <sheetViews>
    <sheetView workbookViewId="0" topLeftCell="A1">
      <selection activeCell="I8" sqref="I8"/>
    </sheetView>
  </sheetViews>
  <sheetFormatPr defaultColWidth="12.7109375" defaultRowHeight="15.75" customHeight="1"/>
  <cols>
    <col min="1" max="2" width="3.8515625" style="53" customWidth="1"/>
    <col min="3" max="3" width="159.7109375" style="53" customWidth="1"/>
    <col min="4" max="5" width="3.8515625" style="53" customWidth="1"/>
    <col min="6" max="16384" width="12.7109375" style="53" customWidth="1"/>
  </cols>
  <sheetData>
    <row r="1" ht="30" customHeight="1"/>
    <row r="2" spans="1:4" s="51" customFormat="1" ht="37" customHeight="1">
      <c r="A2" s="49"/>
      <c r="B2" s="66"/>
      <c r="C2" s="65" t="s">
        <v>72</v>
      </c>
      <c r="D2" s="66"/>
    </row>
    <row r="3" spans="1:5" ht="21">
      <c r="A3" s="54"/>
      <c r="B3" s="78"/>
      <c r="C3" s="41"/>
      <c r="D3" s="25"/>
      <c r="E3" s="54"/>
    </row>
    <row r="4" spans="1:5" ht="21">
      <c r="A4" s="54"/>
      <c r="B4" s="78"/>
      <c r="C4" s="42" t="s">
        <v>0</v>
      </c>
      <c r="D4" s="25"/>
      <c r="E4" s="54"/>
    </row>
    <row r="5" spans="1:5" ht="70" customHeight="1">
      <c r="A5" s="54"/>
      <c r="B5" s="78"/>
      <c r="C5" s="28" t="s">
        <v>83</v>
      </c>
      <c r="D5" s="25"/>
      <c r="E5" s="54"/>
    </row>
    <row r="6" spans="1:5" ht="21">
      <c r="A6" s="54"/>
      <c r="B6" s="78"/>
      <c r="C6" s="28"/>
      <c r="D6" s="25"/>
      <c r="E6" s="54"/>
    </row>
    <row r="7" spans="1:5" ht="21">
      <c r="A7" s="54"/>
      <c r="B7" s="78"/>
      <c r="C7" s="42" t="s">
        <v>1</v>
      </c>
      <c r="D7" s="25"/>
      <c r="E7" s="54"/>
    </row>
    <row r="8" spans="1:5" ht="49" customHeight="1">
      <c r="A8" s="54"/>
      <c r="B8" s="78"/>
      <c r="C8" s="43" t="s">
        <v>2</v>
      </c>
      <c r="D8" s="25"/>
      <c r="E8" s="54"/>
    </row>
    <row r="9" spans="1:5" ht="21">
      <c r="A9" s="54"/>
      <c r="B9" s="78"/>
      <c r="C9" s="43"/>
      <c r="D9" s="25"/>
      <c r="E9" s="54"/>
    </row>
    <row r="10" spans="1:5" ht="21">
      <c r="A10" s="54"/>
      <c r="B10" s="78"/>
      <c r="C10" s="42" t="s">
        <v>3</v>
      </c>
      <c r="D10" s="25"/>
      <c r="E10" s="54"/>
    </row>
    <row r="11" spans="1:5" ht="50" customHeight="1">
      <c r="A11" s="54"/>
      <c r="B11" s="78"/>
      <c r="C11" s="43" t="s">
        <v>82</v>
      </c>
      <c r="D11" s="25"/>
      <c r="E11" s="54"/>
    </row>
    <row r="12" spans="1:5" ht="21">
      <c r="A12" s="54"/>
      <c r="B12" s="78"/>
      <c r="C12" s="43"/>
      <c r="D12" s="25"/>
      <c r="E12" s="54"/>
    </row>
    <row r="13" spans="1:5" ht="21">
      <c r="A13" s="54"/>
      <c r="B13" s="78"/>
      <c r="C13" s="42" t="s">
        <v>4</v>
      </c>
      <c r="D13" s="25"/>
      <c r="E13" s="54"/>
    </row>
    <row r="14" spans="1:5" ht="71" customHeight="1">
      <c r="A14" s="54"/>
      <c r="B14" s="78"/>
      <c r="C14" s="28" t="s">
        <v>76</v>
      </c>
      <c r="D14" s="25"/>
      <c r="E14" s="54"/>
    </row>
    <row r="15" spans="1:5" ht="21">
      <c r="A15" s="54"/>
      <c r="B15" s="78"/>
      <c r="C15" s="28"/>
      <c r="D15" s="25"/>
      <c r="E15" s="54"/>
    </row>
    <row r="16" spans="1:4" ht="45" customHeight="1">
      <c r="A16" s="54"/>
      <c r="B16" s="78"/>
      <c r="C16" s="40" t="s">
        <v>77</v>
      </c>
      <c r="D16" s="36"/>
    </row>
    <row r="17" spans="1:5" ht="21">
      <c r="A17" s="54"/>
      <c r="B17" s="78"/>
      <c r="C17" s="28"/>
      <c r="D17" s="25"/>
      <c r="E17" s="54"/>
    </row>
    <row r="18" spans="1:5" ht="21">
      <c r="A18" s="54"/>
      <c r="B18" s="54"/>
      <c r="C18" s="63"/>
      <c r="D18" s="54"/>
      <c r="E18" s="54"/>
    </row>
  </sheetData>
  <sheetProtection sheet="1" objects="1" scenarios="1" selectLockedCells="1" selectUnlockedCells="1"/>
  <hyperlinks>
    <hyperlink ref="C4" location="'Step 1. Provide Required Input'!A1" display="Step 1. Provide required inputs."/>
    <hyperlink ref="C7" location="'Step 2. Provide Optional Input'!A1" display="Step 2. Provide additional optional inputs."/>
    <hyperlink ref="C10" location="'Step 3. View Performance'!A1" display="Step 3. View performance."/>
    <hyperlink ref="C13" location="'Step 4. View Thanx Impact'!A1" display="Step 4. View the impact of a transition to Thanx."/>
    <hyperlink ref="C16" r:id="rId1" display="Interested in learning more about how to improve your loyalty performance? Thanx merchants see 15x better enrollment, 15% more visits, 57% better data capture rates, and 275% better return on marketing spend. Request a Demo "/>
  </hyperlinks>
  <printOptions/>
  <pageMargins left="0.7" right="0.7" top="0.75" bottom="0.75" header="0.3" footer="0.3"/>
  <pageSetup horizontalDpi="600" verticalDpi="60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799847602844"/>
    <outlinePr summaryBelow="0" summaryRight="0"/>
  </sheetPr>
  <dimension ref="A1:AY24"/>
  <sheetViews>
    <sheetView tabSelected="1" workbookViewId="0" topLeftCell="A1">
      <selection activeCell="F10" sqref="F10"/>
    </sheetView>
  </sheetViews>
  <sheetFormatPr defaultColWidth="12.7109375" defaultRowHeight="15.75" customHeight="1"/>
  <cols>
    <col min="1" max="2" width="3.8515625" style="53" customWidth="1"/>
    <col min="3" max="3" width="57.00390625" style="53" customWidth="1"/>
    <col min="4" max="4" width="107.421875" style="53" customWidth="1"/>
    <col min="5" max="5" width="3.421875" style="53" customWidth="1"/>
    <col min="6" max="6" width="16.421875" style="53" customWidth="1"/>
    <col min="7" max="7" width="3.8515625" style="53" customWidth="1"/>
    <col min="8" max="8" width="2.7109375" style="51" customWidth="1"/>
    <col min="9" max="51" width="12.7109375" style="51" customWidth="1"/>
    <col min="52" max="16384" width="12.7109375" style="53" customWidth="1"/>
  </cols>
  <sheetData>
    <row r="1" spans="1:7" s="51" customFormat="1" ht="30" customHeight="1">
      <c r="A1" s="49"/>
      <c r="B1" s="49"/>
      <c r="C1" s="50"/>
      <c r="D1" s="49"/>
      <c r="E1" s="49"/>
      <c r="F1" s="49"/>
      <c r="G1" s="49"/>
    </row>
    <row r="2" spans="1:7" s="67" customFormat="1" ht="37" customHeight="1">
      <c r="A2" s="64"/>
      <c r="B2" s="66"/>
      <c r="C2" s="65" t="s">
        <v>81</v>
      </c>
      <c r="D2" s="66"/>
      <c r="E2" s="66"/>
      <c r="F2" s="66"/>
      <c r="G2" s="66"/>
    </row>
    <row r="3" spans="1:51" s="52" customFormat="1" ht="33" customHeight="1">
      <c r="A3" s="55"/>
      <c r="B3" s="72"/>
      <c r="C3" s="69" t="s">
        <v>5</v>
      </c>
      <c r="D3" s="69" t="s">
        <v>6</v>
      </c>
      <c r="E3" s="70"/>
      <c r="F3" s="71" t="s">
        <v>7</v>
      </c>
      <c r="G3" s="7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row>
    <row r="4" spans="1:51" s="52" customFormat="1" ht="25" customHeight="1">
      <c r="A4" s="55"/>
      <c r="B4" s="68"/>
      <c r="C4" s="29"/>
      <c r="D4" s="30"/>
      <c r="E4" s="30"/>
      <c r="F4" s="32"/>
      <c r="G4" s="32"/>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row>
    <row r="5" spans="1:51" s="52" customFormat="1" ht="26" thickBot="1">
      <c r="A5" s="55"/>
      <c r="B5" s="68"/>
      <c r="C5" s="29" t="s">
        <v>8</v>
      </c>
      <c r="D5" s="30"/>
      <c r="E5" s="30"/>
      <c r="F5" s="30"/>
      <c r="G5" s="30"/>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row>
    <row r="6" spans="1:51" s="52" customFormat="1" ht="43" customHeight="1" thickBot="1">
      <c r="A6" s="55"/>
      <c r="B6" s="68"/>
      <c r="C6" s="30" t="s">
        <v>9</v>
      </c>
      <c r="D6" s="33" t="s">
        <v>10</v>
      </c>
      <c r="E6" s="30"/>
      <c r="F6" s="44">
        <v>0.05</v>
      </c>
      <c r="G6" s="3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row>
    <row r="7" spans="1:51" s="52" customFormat="1" ht="25">
      <c r="A7" s="55"/>
      <c r="B7" s="73"/>
      <c r="C7" s="74"/>
      <c r="D7" s="75"/>
      <c r="E7" s="74"/>
      <c r="F7" s="75"/>
      <c r="G7" s="76"/>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row>
    <row r="8" spans="1:51" s="52" customFormat="1" ht="25">
      <c r="A8" s="55"/>
      <c r="B8" s="68"/>
      <c r="C8" s="30"/>
      <c r="D8" s="33"/>
      <c r="E8" s="30"/>
      <c r="F8" s="32"/>
      <c r="G8" s="3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row>
    <row r="9" spans="1:51" s="52" customFormat="1" ht="26" thickBot="1">
      <c r="A9" s="55"/>
      <c r="B9" s="68"/>
      <c r="C9" s="29" t="s">
        <v>11</v>
      </c>
      <c r="D9" s="33"/>
      <c r="E9" s="30"/>
      <c r="F9" s="32"/>
      <c r="G9" s="3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row>
    <row r="10" spans="1:51" s="52" customFormat="1" ht="43" thickBot="1">
      <c r="A10" s="55"/>
      <c r="B10" s="68"/>
      <c r="C10" s="30" t="s">
        <v>12</v>
      </c>
      <c r="D10" s="33" t="s">
        <v>73</v>
      </c>
      <c r="E10" s="30"/>
      <c r="F10" s="44">
        <v>0.5</v>
      </c>
      <c r="G10" s="3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row>
    <row r="11" spans="1:51" s="52" customFormat="1" ht="25">
      <c r="A11" s="55"/>
      <c r="B11" s="73"/>
      <c r="C11" s="74"/>
      <c r="D11" s="75"/>
      <c r="E11" s="74"/>
      <c r="F11" s="75"/>
      <c r="G11" s="76"/>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row>
    <row r="12" spans="1:51" s="52" customFormat="1" ht="25">
      <c r="A12" s="55"/>
      <c r="B12" s="68"/>
      <c r="C12" s="30"/>
      <c r="D12" s="33"/>
      <c r="E12" s="30"/>
      <c r="F12" s="77"/>
      <c r="G12" s="3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row>
    <row r="13" spans="1:51" s="52" customFormat="1" ht="26" thickBot="1">
      <c r="A13" s="55"/>
      <c r="B13" s="68"/>
      <c r="C13" s="29" t="s">
        <v>13</v>
      </c>
      <c r="D13" s="33"/>
      <c r="E13" s="30"/>
      <c r="F13" s="30"/>
      <c r="G13" s="3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row>
    <row r="14" spans="1:51" s="52" customFormat="1" ht="43" thickBot="1">
      <c r="A14" s="55"/>
      <c r="B14" s="68"/>
      <c r="C14" s="30" t="s">
        <v>14</v>
      </c>
      <c r="D14" s="34" t="s">
        <v>15</v>
      </c>
      <c r="E14" s="30"/>
      <c r="F14" s="44">
        <v>0.5</v>
      </c>
      <c r="G14" s="3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row>
    <row r="15" spans="1:51" s="52" customFormat="1" ht="25">
      <c r="A15" s="55"/>
      <c r="B15" s="73"/>
      <c r="C15" s="74"/>
      <c r="D15" s="75"/>
      <c r="E15" s="74"/>
      <c r="F15" s="75"/>
      <c r="G15" s="76"/>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row>
    <row r="16" spans="1:51" s="52" customFormat="1" ht="25">
      <c r="A16" s="55"/>
      <c r="B16" s="68"/>
      <c r="C16" s="30"/>
      <c r="D16" s="33"/>
      <c r="E16" s="30"/>
      <c r="F16" s="77"/>
      <c r="G16" s="3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row>
    <row r="17" spans="1:51" s="52" customFormat="1" ht="26" thickBot="1">
      <c r="A17" s="55"/>
      <c r="B17" s="68"/>
      <c r="C17" s="29" t="s">
        <v>85</v>
      </c>
      <c r="D17" s="33"/>
      <c r="E17" s="30"/>
      <c r="F17" s="30"/>
      <c r="G17" s="30"/>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row>
    <row r="18" spans="1:51" s="52" customFormat="1" ht="43" thickBot="1">
      <c r="A18" s="55"/>
      <c r="B18" s="68"/>
      <c r="C18" s="30" t="s">
        <v>86</v>
      </c>
      <c r="D18" s="34" t="s">
        <v>18</v>
      </c>
      <c r="E18" s="30"/>
      <c r="F18" s="45">
        <v>500</v>
      </c>
      <c r="G18" s="30"/>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row>
    <row r="19" spans="1:51" s="52" customFormat="1" ht="25">
      <c r="A19" s="55"/>
      <c r="B19" s="73"/>
      <c r="C19" s="74"/>
      <c r="D19" s="75"/>
      <c r="E19" s="74"/>
      <c r="F19" s="75"/>
      <c r="G19" s="76"/>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row>
    <row r="20" spans="1:51" s="52" customFormat="1" ht="25">
      <c r="A20" s="55"/>
      <c r="B20" s="68"/>
      <c r="C20" s="30"/>
      <c r="D20" s="33"/>
      <c r="E20" s="30"/>
      <c r="F20" s="77"/>
      <c r="G20" s="3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row>
    <row r="21" spans="1:51" s="52" customFormat="1" ht="26" thickBot="1">
      <c r="A21" s="55"/>
      <c r="B21" s="68"/>
      <c r="C21" s="29" t="s">
        <v>19</v>
      </c>
      <c r="D21" s="33"/>
      <c r="E21" s="30"/>
      <c r="F21" s="30"/>
      <c r="G21" s="30"/>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row>
    <row r="22" spans="1:51" s="52" customFormat="1" ht="43" thickBot="1">
      <c r="A22" s="55"/>
      <c r="B22" s="68"/>
      <c r="C22" s="30" t="s">
        <v>20</v>
      </c>
      <c r="D22" s="34" t="s">
        <v>21</v>
      </c>
      <c r="E22" s="30"/>
      <c r="F22" s="44">
        <v>0.9</v>
      </c>
      <c r="G22" s="30"/>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row>
    <row r="23" spans="1:51" s="52" customFormat="1" ht="25">
      <c r="A23" s="55"/>
      <c r="B23" s="73"/>
      <c r="C23" s="74"/>
      <c r="D23" s="75"/>
      <c r="E23" s="74"/>
      <c r="F23" s="75"/>
      <c r="G23" s="76"/>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row>
    <row r="24" spans="1:7" ht="25">
      <c r="A24" s="54"/>
      <c r="B24" s="54"/>
      <c r="C24" s="54"/>
      <c r="D24" s="54"/>
      <c r="E24" s="54"/>
      <c r="F24" s="54"/>
      <c r="G24" s="54"/>
    </row>
    <row r="25" ht="25"/>
  </sheetData>
  <sheetProtection sheet="1" objects="1" scenarios="1" selectLockedCells="1"/>
  <dataValidations count="2">
    <dataValidation type="decimal" allowBlank="1" showInputMessage="1" showErrorMessage="1" prompt="Enter a number between 0% and 100%." sqref="F20 F6 F12 F16 F10 F14 F22">
      <formula1>0</formula1>
      <formula2>1</formula2>
    </dataValidation>
    <dataValidation type="decimal" allowBlank="1" showInputMessage="1" showErrorMessage="1" prompt="Entry must be number between 0 and 10,000,000,000." sqref="F18">
      <formula1>0</formula1>
      <formula2>10000000000</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00102615356"/>
    <outlinePr summaryBelow="0" summaryRight="0"/>
  </sheetPr>
  <dimension ref="A2:H29"/>
  <sheetViews>
    <sheetView workbookViewId="0" topLeftCell="A1">
      <selection activeCell="F6" sqref="F6"/>
    </sheetView>
  </sheetViews>
  <sheetFormatPr defaultColWidth="12.7109375" defaultRowHeight="15.75" customHeight="1"/>
  <cols>
    <col min="1" max="2" width="3.8515625" style="53" customWidth="1"/>
    <col min="3" max="3" width="45.28125" style="53" customWidth="1"/>
    <col min="4" max="4" width="133.140625" style="53" customWidth="1"/>
    <col min="5" max="5" width="3.421875" style="53" customWidth="1"/>
    <col min="6" max="6" width="22.140625" style="53" customWidth="1"/>
    <col min="7" max="7" width="4.00390625" style="53" customWidth="1"/>
    <col min="8" max="8" width="3.28125" style="53" customWidth="1"/>
    <col min="9" max="16384" width="12.7109375" style="53" customWidth="1"/>
  </cols>
  <sheetData>
    <row r="1" ht="30" customHeight="1"/>
    <row r="2" spans="1:7" s="51" customFormat="1" ht="37" customHeight="1">
      <c r="A2" s="49"/>
      <c r="B2" s="66"/>
      <c r="C2" s="65" t="s">
        <v>80</v>
      </c>
      <c r="D2" s="65"/>
      <c r="E2" s="66"/>
      <c r="F2" s="66"/>
      <c r="G2" s="66"/>
    </row>
    <row r="3" spans="1:7" s="51" customFormat="1" ht="33" customHeight="1">
      <c r="A3" s="49"/>
      <c r="B3" s="72"/>
      <c r="C3" s="69" t="s">
        <v>5</v>
      </c>
      <c r="D3" s="69" t="s">
        <v>6</v>
      </c>
      <c r="E3" s="70"/>
      <c r="F3" s="71" t="s">
        <v>7</v>
      </c>
      <c r="G3" s="71"/>
    </row>
    <row r="4" spans="1:7" s="51" customFormat="1" ht="25" customHeight="1">
      <c r="A4" s="49"/>
      <c r="B4" s="68"/>
      <c r="C4" s="29"/>
      <c r="D4" s="29"/>
      <c r="E4" s="30"/>
      <c r="F4" s="31"/>
      <c r="G4" s="31"/>
    </row>
    <row r="5" spans="1:8" s="52" customFormat="1" ht="21" thickBot="1">
      <c r="A5" s="55"/>
      <c r="B5" s="68"/>
      <c r="C5" s="29" t="s">
        <v>22</v>
      </c>
      <c r="D5" s="30"/>
      <c r="E5" s="30"/>
      <c r="F5" s="31"/>
      <c r="G5" s="30"/>
      <c r="H5" s="56"/>
    </row>
    <row r="6" spans="1:8" s="52" customFormat="1" ht="43" customHeight="1" thickBot="1">
      <c r="A6" s="55"/>
      <c r="B6" s="68"/>
      <c r="C6" s="30" t="s">
        <v>23</v>
      </c>
      <c r="D6" s="33" t="s">
        <v>24</v>
      </c>
      <c r="E6" s="30"/>
      <c r="F6" s="45">
        <v>70</v>
      </c>
      <c r="G6" s="30"/>
      <c r="H6" s="57"/>
    </row>
    <row r="7" spans="1:8" s="52" customFormat="1" ht="43" customHeight="1" thickBot="1">
      <c r="A7" s="55"/>
      <c r="B7" s="68"/>
      <c r="C7" s="30" t="s">
        <v>25</v>
      </c>
      <c r="D7" s="33" t="s">
        <v>26</v>
      </c>
      <c r="E7" s="30"/>
      <c r="F7" s="46">
        <v>126000000</v>
      </c>
      <c r="G7" s="30"/>
      <c r="H7" s="58"/>
    </row>
    <row r="8" spans="1:8" s="52" customFormat="1" ht="20">
      <c r="A8" s="55"/>
      <c r="B8" s="73"/>
      <c r="C8" s="74"/>
      <c r="D8" s="75"/>
      <c r="E8" s="74"/>
      <c r="F8" s="75"/>
      <c r="G8" s="76"/>
      <c r="H8" s="56"/>
    </row>
    <row r="9" spans="1:8" s="52" customFormat="1" ht="20">
      <c r="A9" s="55"/>
      <c r="B9" s="68"/>
      <c r="C9" s="30"/>
      <c r="D9" s="33"/>
      <c r="E9" s="30"/>
      <c r="F9" s="31"/>
      <c r="G9" s="31"/>
      <c r="H9" s="56"/>
    </row>
    <row r="10" spans="1:8" s="52" customFormat="1" ht="21" thickBot="1">
      <c r="A10" s="55"/>
      <c r="B10" s="68"/>
      <c r="C10" s="29" t="s">
        <v>27</v>
      </c>
      <c r="D10" s="33"/>
      <c r="E10" s="30"/>
      <c r="F10" s="31"/>
      <c r="G10" s="30"/>
      <c r="H10" s="59"/>
    </row>
    <row r="11" spans="1:8" s="52" customFormat="1" ht="43" customHeight="1" thickBot="1">
      <c r="A11" s="55"/>
      <c r="B11" s="68"/>
      <c r="C11" s="30" t="s">
        <v>28</v>
      </c>
      <c r="D11" s="33" t="s">
        <v>29</v>
      </c>
      <c r="E11" s="30"/>
      <c r="F11" s="47">
        <v>27.52</v>
      </c>
      <c r="G11" s="30"/>
      <c r="H11" s="60"/>
    </row>
    <row r="12" spans="1:8" s="52" customFormat="1" ht="43" customHeight="1" thickBot="1">
      <c r="A12" s="55"/>
      <c r="B12" s="68"/>
      <c r="C12" s="30" t="s">
        <v>30</v>
      </c>
      <c r="D12" s="33" t="s">
        <v>31</v>
      </c>
      <c r="E12" s="30"/>
      <c r="F12" s="47">
        <v>24.1</v>
      </c>
      <c r="G12" s="30"/>
      <c r="H12" s="60"/>
    </row>
    <row r="13" spans="1:8" s="52" customFormat="1" ht="20">
      <c r="A13" s="55"/>
      <c r="B13" s="73"/>
      <c r="C13" s="74"/>
      <c r="D13" s="75"/>
      <c r="E13" s="74"/>
      <c r="F13" s="75"/>
      <c r="G13" s="76"/>
      <c r="H13" s="60"/>
    </row>
    <row r="14" spans="1:8" s="52" customFormat="1" ht="20">
      <c r="A14" s="55"/>
      <c r="B14" s="68"/>
      <c r="C14" s="30"/>
      <c r="D14" s="33"/>
      <c r="E14" s="30"/>
      <c r="F14" s="30"/>
      <c r="G14" s="30"/>
      <c r="H14" s="56"/>
    </row>
    <row r="15" spans="1:8" s="52" customFormat="1" ht="21" thickBot="1">
      <c r="A15" s="55"/>
      <c r="B15" s="68"/>
      <c r="C15" s="29" t="s">
        <v>32</v>
      </c>
      <c r="D15" s="33"/>
      <c r="E15" s="30"/>
      <c r="F15" s="32"/>
      <c r="G15" s="30"/>
      <c r="H15" s="59"/>
    </row>
    <row r="16" spans="1:8" s="52" customFormat="1" ht="43" customHeight="1" thickBot="1">
      <c r="A16" s="55"/>
      <c r="B16" s="68"/>
      <c r="C16" s="30" t="s">
        <v>33</v>
      </c>
      <c r="D16" s="33" t="s">
        <v>34</v>
      </c>
      <c r="E16" s="30"/>
      <c r="F16" s="44">
        <v>0.05</v>
      </c>
      <c r="G16" s="30"/>
      <c r="H16" s="61"/>
    </row>
    <row r="17" spans="1:8" s="52" customFormat="1" ht="20">
      <c r="A17" s="55"/>
      <c r="B17" s="73"/>
      <c r="C17" s="74"/>
      <c r="D17" s="75"/>
      <c r="E17" s="74"/>
      <c r="F17" s="75"/>
      <c r="G17" s="76"/>
      <c r="H17" s="61"/>
    </row>
    <row r="18" spans="1:8" s="52" customFormat="1" ht="20">
      <c r="A18" s="55"/>
      <c r="B18" s="68"/>
      <c r="C18" s="30"/>
      <c r="D18" s="33"/>
      <c r="E18" s="30"/>
      <c r="F18" s="30"/>
      <c r="G18" s="30"/>
      <c r="H18" s="56"/>
    </row>
    <row r="19" spans="1:8" s="52" customFormat="1" ht="21" thickBot="1">
      <c r="A19" s="55"/>
      <c r="B19" s="68"/>
      <c r="C19" s="29" t="s">
        <v>35</v>
      </c>
      <c r="D19" s="33"/>
      <c r="E19" s="30"/>
      <c r="F19" s="30"/>
      <c r="G19" s="30"/>
      <c r="H19" s="56"/>
    </row>
    <row r="20" spans="1:8" s="52" customFormat="1" ht="43" customHeight="1" thickBot="1">
      <c r="A20" s="55"/>
      <c r="B20" s="68"/>
      <c r="C20" s="30" t="s">
        <v>36</v>
      </c>
      <c r="D20" s="33" t="s">
        <v>74</v>
      </c>
      <c r="E20" s="30"/>
      <c r="F20" s="48">
        <v>0.099</v>
      </c>
      <c r="G20" s="30"/>
      <c r="H20" s="61"/>
    </row>
    <row r="21" spans="1:8" s="52" customFormat="1" ht="43" customHeight="1" thickBot="1">
      <c r="A21" s="55"/>
      <c r="B21" s="68"/>
      <c r="C21" s="30" t="s">
        <v>37</v>
      </c>
      <c r="D21" s="33" t="s">
        <v>75</v>
      </c>
      <c r="E21" s="30"/>
      <c r="F21" s="48">
        <v>0.123</v>
      </c>
      <c r="G21" s="30"/>
      <c r="H21" s="61"/>
    </row>
    <row r="22" spans="1:8" s="52" customFormat="1" ht="20">
      <c r="A22" s="55"/>
      <c r="B22" s="73"/>
      <c r="C22" s="74"/>
      <c r="D22" s="75"/>
      <c r="E22" s="74"/>
      <c r="F22" s="75"/>
      <c r="G22" s="76"/>
      <c r="H22" s="61"/>
    </row>
    <row r="23" spans="1:8" s="52" customFormat="1" ht="20">
      <c r="A23" s="55"/>
      <c r="B23" s="68"/>
      <c r="C23" s="30"/>
      <c r="D23" s="33"/>
      <c r="E23" s="30"/>
      <c r="F23" s="30"/>
      <c r="G23" s="30"/>
      <c r="H23" s="56"/>
    </row>
    <row r="24" spans="1:8" s="52" customFormat="1" ht="21" thickBot="1">
      <c r="A24" s="55"/>
      <c r="B24" s="68"/>
      <c r="C24" s="29" t="s">
        <v>38</v>
      </c>
      <c r="D24" s="30"/>
      <c r="E24" s="30"/>
      <c r="F24" s="30"/>
      <c r="G24" s="30"/>
      <c r="H24" s="56"/>
    </row>
    <row r="25" spans="1:8" s="52" customFormat="1" ht="43" customHeight="1" thickBot="1">
      <c r="A25" s="55"/>
      <c r="B25" s="68"/>
      <c r="C25" s="30" t="s">
        <v>39</v>
      </c>
      <c r="D25" s="35" t="s">
        <v>40</v>
      </c>
      <c r="E25" s="30"/>
      <c r="F25" s="46">
        <v>198000</v>
      </c>
      <c r="G25" s="30"/>
      <c r="H25" s="58"/>
    </row>
    <row r="26" spans="1:8" s="52" customFormat="1" ht="43" customHeight="1" thickBot="1">
      <c r="A26" s="55"/>
      <c r="B26" s="68"/>
      <c r="C26" s="30" t="s">
        <v>41</v>
      </c>
      <c r="D26" s="30" t="s">
        <v>42</v>
      </c>
      <c r="E26" s="30"/>
      <c r="F26" s="46">
        <v>145000</v>
      </c>
      <c r="G26" s="30"/>
      <c r="H26" s="58"/>
    </row>
    <row r="27" spans="1:8" s="52" customFormat="1" ht="43" customHeight="1" thickBot="1">
      <c r="A27" s="55"/>
      <c r="B27" s="68"/>
      <c r="C27" s="30" t="s">
        <v>43</v>
      </c>
      <c r="D27" s="30" t="s">
        <v>44</v>
      </c>
      <c r="E27" s="30"/>
      <c r="F27" s="45">
        <v>12</v>
      </c>
      <c r="G27" s="30"/>
      <c r="H27" s="57"/>
    </row>
    <row r="28" spans="1:8" s="52" customFormat="1" ht="20">
      <c r="A28" s="55"/>
      <c r="B28" s="68"/>
      <c r="C28" s="30"/>
      <c r="D28" s="30"/>
      <c r="E28" s="30"/>
      <c r="F28" s="30"/>
      <c r="G28" s="30"/>
      <c r="H28" s="56"/>
    </row>
    <row r="29" spans="1:8" s="52" customFormat="1" ht="20">
      <c r="A29" s="55"/>
      <c r="B29" s="55"/>
      <c r="C29" s="55"/>
      <c r="D29" s="55"/>
      <c r="E29" s="55"/>
      <c r="F29" s="55"/>
      <c r="G29" s="55"/>
      <c r="H29" s="56"/>
    </row>
  </sheetData>
  <sheetProtection sheet="1" objects="1" scenarios="1" selectLockedCells="1"/>
  <dataValidations count="2">
    <dataValidation type="decimal" allowBlank="1" showInputMessage="1" showErrorMessage="1" prompt="Enter a number between 0% and 100%." sqref="H20:H22 H16:H17 F16 F20:F21">
      <formula1>0</formula1>
      <formula2>1</formula2>
    </dataValidation>
    <dataValidation type="decimal" allowBlank="1" showInputMessage="1" showErrorMessage="1" prompt="Entry must be number between 0 and 10,000,000,000." sqref="F6 H6">
      <formula1>0</formula1>
      <formula2>10000000000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8000860214233"/>
    <outlinePr summaryBelow="0" summaryRight="0"/>
  </sheetPr>
  <dimension ref="A2:G22"/>
  <sheetViews>
    <sheetView workbookViewId="0" topLeftCell="A1">
      <selection activeCell="C15" sqref="C15"/>
    </sheetView>
  </sheetViews>
  <sheetFormatPr defaultColWidth="12.7109375" defaultRowHeight="15.75" customHeight="1"/>
  <cols>
    <col min="1" max="2" width="3.8515625" style="53" customWidth="1"/>
    <col min="3" max="3" width="80.8515625" style="53" customWidth="1"/>
    <col min="4" max="4" width="3.8515625" style="53" customWidth="1"/>
    <col min="5" max="5" width="37.7109375" style="53" customWidth="1"/>
    <col min="6" max="6" width="3.8515625" style="53" customWidth="1"/>
    <col min="7" max="7" width="3.28125" style="53" customWidth="1"/>
    <col min="8" max="16384" width="12.7109375" style="53" customWidth="1"/>
  </cols>
  <sheetData>
    <row r="1" ht="30" customHeight="1"/>
    <row r="2" spans="1:7" s="51" customFormat="1" ht="37" customHeight="1">
      <c r="A2" s="53"/>
      <c r="B2" s="66"/>
      <c r="C2" s="65" t="s">
        <v>79</v>
      </c>
      <c r="D2" s="66"/>
      <c r="E2" s="66"/>
      <c r="F2" s="66"/>
      <c r="G2" s="53"/>
    </row>
    <row r="3" spans="1:7" s="51" customFormat="1" ht="33" customHeight="1">
      <c r="A3" s="53"/>
      <c r="B3" s="72"/>
      <c r="C3" s="69" t="s">
        <v>5</v>
      </c>
      <c r="D3" s="69"/>
      <c r="E3" s="71" t="s">
        <v>7</v>
      </c>
      <c r="F3" s="71"/>
      <c r="G3" s="53"/>
    </row>
    <row r="4" spans="1:7" ht="21">
      <c r="A4" s="54"/>
      <c r="B4" s="78"/>
      <c r="C4" s="24"/>
      <c r="D4" s="25"/>
      <c r="E4" s="27"/>
      <c r="F4" s="27"/>
      <c r="G4" s="54"/>
    </row>
    <row r="5" spans="1:7" ht="21">
      <c r="A5" s="54"/>
      <c r="B5" s="78"/>
      <c r="C5" s="24" t="s">
        <v>8</v>
      </c>
      <c r="D5" s="25"/>
      <c r="E5" s="25"/>
      <c r="F5" s="25"/>
      <c r="G5" s="54"/>
    </row>
    <row r="6" spans="1:7" s="52" customFormat="1" ht="43" customHeight="1">
      <c r="A6" s="55"/>
      <c r="B6" s="68"/>
      <c r="C6" s="30" t="s">
        <v>9</v>
      </c>
      <c r="D6" s="30"/>
      <c r="E6" s="79" t="str">
        <f>IF('Step 1. Provide Required Input'!F6&gt;'Reference Scoring Table'!D6,"Highest",IF('Step 1. Provide Required Input'!F6&gt;'Reference Scoring Table'!E6,"High",IF('Step 1. Provide Required Input'!F6&gt;'Reference Scoring Table'!F6,"Moderate",IF('Step 1. Provide Required Input'!F6&gt;'Reference Scoring Table'!G6,"Low","Lowest"))))</f>
        <v>Lowest</v>
      </c>
      <c r="F6" s="31"/>
      <c r="G6" s="55"/>
    </row>
    <row r="7" spans="1:7" s="52" customFormat="1" ht="20">
      <c r="A7" s="55"/>
      <c r="B7" s="68"/>
      <c r="C7" s="30"/>
      <c r="D7" s="30"/>
      <c r="E7" s="32"/>
      <c r="F7" s="31"/>
      <c r="G7" s="55"/>
    </row>
    <row r="8" spans="1:7" s="52" customFormat="1" ht="20">
      <c r="A8" s="55"/>
      <c r="B8" s="68"/>
      <c r="C8" s="29" t="s">
        <v>11</v>
      </c>
      <c r="D8" s="30"/>
      <c r="E8" s="32"/>
      <c r="F8" s="31"/>
      <c r="G8" s="55"/>
    </row>
    <row r="9" spans="1:7" s="52" customFormat="1" ht="43" customHeight="1">
      <c r="A9" s="55"/>
      <c r="B9" s="68"/>
      <c r="C9" s="30" t="s">
        <v>12</v>
      </c>
      <c r="D9" s="30"/>
      <c r="E9" s="79" t="str">
        <f>IF('Step 1. Provide Required Input'!F10&gt;'Reference Scoring Table'!D9,"Highest",IF('Step 1. Provide Required Input'!F10&gt;'Reference Scoring Table'!E9,"High",IF('Step 1. Provide Required Input'!F10&gt;'Reference Scoring Table'!F9,"Moderate",IF('Step 1. Provide Required Input'!F10&gt;'Reference Scoring Table'!G9,"Low","Lowest"))))</f>
        <v>Moderate</v>
      </c>
      <c r="F9" s="31"/>
      <c r="G9" s="55"/>
    </row>
    <row r="10" spans="1:7" s="52" customFormat="1" ht="20">
      <c r="A10" s="55"/>
      <c r="B10" s="68"/>
      <c r="C10" s="30"/>
      <c r="D10" s="30"/>
      <c r="E10" s="30"/>
      <c r="F10" s="31"/>
      <c r="G10" s="55"/>
    </row>
    <row r="11" spans="1:7" s="52" customFormat="1" ht="20">
      <c r="A11" s="55"/>
      <c r="B11" s="68"/>
      <c r="C11" s="29" t="s">
        <v>13</v>
      </c>
      <c r="D11" s="30"/>
      <c r="E11" s="30"/>
      <c r="F11" s="31"/>
      <c r="G11" s="55"/>
    </row>
    <row r="12" spans="1:7" s="52" customFormat="1" ht="43" customHeight="1">
      <c r="A12" s="55"/>
      <c r="B12" s="68"/>
      <c r="C12" s="30" t="s">
        <v>14</v>
      </c>
      <c r="D12" s="30"/>
      <c r="E12" s="79" t="str">
        <f>IF('Step 1. Provide Required Input'!F14&gt;'Reference Scoring Table'!D13,"Highest",IF('Step 1. Provide Required Input'!F14&gt;'Reference Scoring Table'!E13,"High",IF('Step 1. Provide Required Input'!F14&gt;'Reference Scoring Table'!F13,"Moderate",IF('Step 1. Provide Required Input'!F14&gt;'Reference Scoring Table'!G13,"Low","Lowest"))))</f>
        <v>High</v>
      </c>
      <c r="F12" s="31"/>
      <c r="G12" s="55"/>
    </row>
    <row r="13" spans="1:7" s="52" customFormat="1" ht="20">
      <c r="A13" s="55"/>
      <c r="B13" s="68"/>
      <c r="C13" s="30"/>
      <c r="D13" s="30"/>
      <c r="E13" s="30"/>
      <c r="F13" s="30"/>
      <c r="G13" s="55"/>
    </row>
    <row r="14" spans="1:7" s="52" customFormat="1" ht="20">
      <c r="A14" s="55"/>
      <c r="B14" s="68"/>
      <c r="C14" s="29" t="s">
        <v>85</v>
      </c>
      <c r="D14" s="30"/>
      <c r="E14" s="30"/>
      <c r="F14" s="30"/>
      <c r="G14" s="55"/>
    </row>
    <row r="15" spans="1:7" s="52" customFormat="1" ht="43" customHeight="1">
      <c r="A15" s="55"/>
      <c r="B15" s="68"/>
      <c r="C15" s="30" t="s">
        <v>86</v>
      </c>
      <c r="D15" s="30"/>
      <c r="E15" s="79" t="str">
        <f>IF('Step 1. Provide Required Input'!F18&gt;'Reference Scoring Table'!D16,"Highest",IF('Step 1. Provide Required Input'!F18&gt;'Reference Scoring Table'!E16,"High",IF('Step 1. Provide Required Input'!F18&gt;'Reference Scoring Table'!F16,"Moderate",IF('Step 1. Provide Required Input'!F18&gt;'Reference Scoring Table'!G16,"Low","Lowest"))))</f>
        <v>Moderate</v>
      </c>
      <c r="F15" s="30"/>
      <c r="G15" s="55"/>
    </row>
    <row r="16" spans="1:7" s="52" customFormat="1" ht="20">
      <c r="A16" s="55"/>
      <c r="B16" s="68"/>
      <c r="C16" s="30"/>
      <c r="D16" s="30"/>
      <c r="E16" s="30"/>
      <c r="F16" s="30"/>
      <c r="G16" s="55"/>
    </row>
    <row r="17" spans="1:7" s="52" customFormat="1" ht="20">
      <c r="A17" s="55"/>
      <c r="B17" s="68"/>
      <c r="C17" s="29" t="s">
        <v>19</v>
      </c>
      <c r="D17" s="30"/>
      <c r="E17" s="30"/>
      <c r="F17" s="30"/>
      <c r="G17" s="55"/>
    </row>
    <row r="18" spans="1:7" s="52" customFormat="1" ht="43" customHeight="1">
      <c r="A18" s="55"/>
      <c r="B18" s="68"/>
      <c r="C18" s="30" t="s">
        <v>45</v>
      </c>
      <c r="D18" s="30"/>
      <c r="E18" s="79" t="str">
        <f>IF('Step 1. Provide Required Input'!F22&lt;'Reference Scoring Table'!D19,"Highest",IF('Step 1. Provide Required Input'!F22&lt;'Reference Scoring Table'!E19,"High",IF('Step 1. Provide Required Input'!F22&lt;'Reference Scoring Table'!F19,"Moderate",IF('Step 1. Provide Required Input'!F22&lt;'Reference Scoring Table'!G19,"Low","Lowest"))))</f>
        <v>Lowest</v>
      </c>
      <c r="F18" s="30"/>
      <c r="G18" s="55"/>
    </row>
    <row r="19" spans="1:7" ht="21">
      <c r="A19" s="54"/>
      <c r="B19" s="78"/>
      <c r="C19" s="25"/>
      <c r="D19" s="25"/>
      <c r="E19" s="25"/>
      <c r="F19" s="25"/>
      <c r="G19" s="54"/>
    </row>
    <row r="20" spans="1:7" ht="62" customHeight="1">
      <c r="A20" s="54"/>
      <c r="B20" s="78"/>
      <c r="C20" s="86" t="s">
        <v>77</v>
      </c>
      <c r="D20" s="85"/>
      <c r="E20" s="85"/>
      <c r="F20" s="25"/>
      <c r="G20" s="54"/>
    </row>
    <row r="21" spans="1:7" ht="21">
      <c r="A21" s="54"/>
      <c r="B21" s="78"/>
      <c r="C21" s="84"/>
      <c r="D21" s="85"/>
      <c r="E21" s="25"/>
      <c r="F21" s="25"/>
      <c r="G21" s="54"/>
    </row>
    <row r="22" spans="1:7" ht="21">
      <c r="A22" s="54"/>
      <c r="B22" s="54"/>
      <c r="C22" s="54"/>
      <c r="D22" s="54"/>
      <c r="E22" s="54"/>
      <c r="F22" s="54"/>
      <c r="G22" s="54"/>
    </row>
  </sheetData>
  <sheetProtection sheet="1" objects="1" scenarios="1" selectLockedCells="1" selectUnlockedCells="1"/>
  <mergeCells count="2">
    <mergeCell ref="C21:D21"/>
    <mergeCell ref="C20:E20"/>
  </mergeCells>
  <conditionalFormatting sqref="E6 E9 E12 E15 E18">
    <cfRule type="cellIs" priority="1" dxfId="3" operator="equal">
      <formula>"Highest"</formula>
    </cfRule>
  </conditionalFormatting>
  <conditionalFormatting sqref="E6 E9 E12 E15 E18">
    <cfRule type="cellIs" priority="2" dxfId="3" operator="equal">
      <formula>"High"</formula>
    </cfRule>
  </conditionalFormatting>
  <conditionalFormatting sqref="E6 E9 E12 E15 E18">
    <cfRule type="cellIs" priority="3" dxfId="2" operator="equal">
      <formula>"Moderate"</formula>
    </cfRule>
  </conditionalFormatting>
  <conditionalFormatting sqref="E6 E9 E12 E15 E18">
    <cfRule type="cellIs" priority="4" dxfId="1" operator="equal">
      <formula>"Low"</formula>
    </cfRule>
  </conditionalFormatting>
  <conditionalFormatting sqref="E6 E9 E12 E15 E18">
    <cfRule type="cellIs" priority="5" dxfId="0" operator="equal">
      <formula>"Lowest"</formula>
    </cfRule>
  </conditionalFormatting>
  <hyperlinks>
    <hyperlink ref="C20" r:id="rId1" display="Interested in learning more about how to improve your loyalty performance? Thanx merchants see 15x better enrollment, 15% more visits, 57% better data capture rates, and 275% better return on marketing spend. Request a Demo "/>
  </hyperlinks>
  <printOptions/>
  <pageMargins left="0.7" right="0.7" top="0.75" bottom="0.75" header="0.3" footer="0.3"/>
  <pageSetup horizontalDpi="600" verticalDpi="600"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3C1BF"/>
    <outlinePr summaryBelow="0" summaryRight="0"/>
  </sheetPr>
  <dimension ref="A2:G18"/>
  <sheetViews>
    <sheetView workbookViewId="0" topLeftCell="A1">
      <selection activeCell="E9" sqref="E9"/>
    </sheetView>
  </sheetViews>
  <sheetFormatPr defaultColWidth="12.7109375" defaultRowHeight="15.75" customHeight="1"/>
  <cols>
    <col min="1" max="2" width="3.8515625" style="53" customWidth="1"/>
    <col min="3" max="3" width="71.00390625" style="53" customWidth="1"/>
    <col min="4" max="4" width="16.140625" style="53" customWidth="1"/>
    <col min="5" max="5" width="25.28125" style="53" bestFit="1" customWidth="1"/>
    <col min="6" max="6" width="3.8515625" style="53" customWidth="1"/>
    <col min="7" max="7" width="3.7109375" style="53" customWidth="1"/>
    <col min="8" max="16384" width="12.7109375" style="53" customWidth="1"/>
  </cols>
  <sheetData>
    <row r="1" ht="30" customHeight="1"/>
    <row r="2" spans="1:7" s="51" customFormat="1" ht="37" customHeight="1">
      <c r="A2" s="53"/>
      <c r="B2" s="66"/>
      <c r="C2" s="65" t="s">
        <v>87</v>
      </c>
      <c r="D2" s="66"/>
      <c r="E2" s="66"/>
      <c r="F2" s="66"/>
      <c r="G2" s="49"/>
    </row>
    <row r="3" spans="2:7" ht="33" customHeight="1">
      <c r="B3" s="69"/>
      <c r="C3" s="69" t="s">
        <v>6</v>
      </c>
      <c r="D3" s="69"/>
      <c r="E3" s="71" t="s">
        <v>47</v>
      </c>
      <c r="F3" s="71"/>
      <c r="G3" s="54"/>
    </row>
    <row r="4" spans="1:7" ht="21" hidden="1">
      <c r="A4" s="54"/>
      <c r="B4" s="78"/>
      <c r="C4" s="25"/>
      <c r="D4" s="37"/>
      <c r="E4" s="38"/>
      <c r="F4" s="25"/>
      <c r="G4" s="54"/>
    </row>
    <row r="5" spans="1:7" ht="21" hidden="1">
      <c r="A5" s="54"/>
      <c r="B5" s="78"/>
      <c r="C5" s="25" t="s">
        <v>46</v>
      </c>
      <c r="D5" s="37"/>
      <c r="E5" s="81">
        <f>'Step 2. Provide Optional Input'!F7*('Reference Assumptions'!E4-'Step 1. Provide Required Input'!F6)</f>
        <v>31500000</v>
      </c>
      <c r="F5" s="25"/>
      <c r="G5" s="54"/>
    </row>
    <row r="6" spans="1:7" ht="21" customHeight="1" hidden="1">
      <c r="A6" s="54"/>
      <c r="B6" s="73"/>
      <c r="C6" s="73"/>
      <c r="D6" s="73"/>
      <c r="E6" s="74"/>
      <c r="F6" s="73"/>
      <c r="G6" s="54"/>
    </row>
    <row r="7" spans="1:7" ht="21" customHeight="1">
      <c r="A7" s="54"/>
      <c r="B7" s="78"/>
      <c r="C7" s="25"/>
      <c r="D7" s="25"/>
      <c r="E7" s="26"/>
      <c r="F7" s="25"/>
      <c r="G7" s="54"/>
    </row>
    <row r="8" spans="1:7" ht="43" customHeight="1">
      <c r="A8" s="54"/>
      <c r="B8" s="78"/>
      <c r="C8" s="30" t="s">
        <v>48</v>
      </c>
      <c r="D8" s="80"/>
      <c r="E8" s="81">
        <f>E5*'Reference Assumptions'!E6</f>
        <v>4725000</v>
      </c>
      <c r="F8" s="25"/>
      <c r="G8" s="54"/>
    </row>
    <row r="9" spans="1:7" ht="43" customHeight="1">
      <c r="A9" s="54"/>
      <c r="B9" s="78"/>
      <c r="C9" s="30" t="s">
        <v>49</v>
      </c>
      <c r="D9" s="80"/>
      <c r="E9" s="81">
        <f>('Step 2. Provide Optional Input'!F7*'Step 2. Provide Optional Input'!F21)*'Reference Assumptions'!E10*'Reference Assumptions'!E8</f>
        <v>309960</v>
      </c>
      <c r="F9" s="25"/>
      <c r="G9" s="54"/>
    </row>
    <row r="10" spans="1:7" ht="43" customHeight="1">
      <c r="A10" s="54"/>
      <c r="B10" s="78"/>
      <c r="C10" s="30" t="s">
        <v>50</v>
      </c>
      <c r="D10" s="30"/>
      <c r="E10" s="81">
        <f>'Step 2. Provide Optional Input'!F7*'Step 2. Provide Optional Input'!F16*'Reference Assumptions'!E12</f>
        <v>1260000</v>
      </c>
      <c r="F10" s="25"/>
      <c r="G10" s="54"/>
    </row>
    <row r="11" spans="1:7" ht="43" customHeight="1">
      <c r="A11" s="54"/>
      <c r="B11" s="78"/>
      <c r="C11" s="30" t="s">
        <v>51</v>
      </c>
      <c r="D11" s="80"/>
      <c r="E11" s="81">
        <f>('Step 2. Provide Optional Input'!F25-'Step 2. Provide Optional Input'!F26)*'Step 2. Provide Optional Input'!F27*'Reference Assumptions'!E14</f>
        <v>1749000</v>
      </c>
      <c r="F11" s="25"/>
      <c r="G11" s="54"/>
    </row>
    <row r="12" spans="1:7" ht="21" customHeight="1">
      <c r="A12" s="54"/>
      <c r="B12" s="73"/>
      <c r="C12" s="73"/>
      <c r="D12" s="73"/>
      <c r="E12" s="74"/>
      <c r="F12" s="73"/>
      <c r="G12" s="54"/>
    </row>
    <row r="13" spans="1:7" ht="21">
      <c r="A13" s="54"/>
      <c r="B13" s="78"/>
      <c r="C13" s="25"/>
      <c r="D13" s="37"/>
      <c r="E13" s="39"/>
      <c r="F13" s="25"/>
      <c r="G13" s="54"/>
    </row>
    <row r="14" spans="1:7" ht="43" customHeight="1">
      <c r="A14" s="54"/>
      <c r="B14" s="78"/>
      <c r="C14" s="29" t="s">
        <v>52</v>
      </c>
      <c r="D14" s="80"/>
      <c r="E14" s="82">
        <f>SUM(E8:E11)</f>
        <v>8043960</v>
      </c>
      <c r="F14" s="25"/>
      <c r="G14" s="54"/>
    </row>
    <row r="15" spans="1:7" ht="21">
      <c r="A15" s="54"/>
      <c r="B15" s="78"/>
      <c r="C15" s="25"/>
      <c r="D15" s="25"/>
      <c r="E15" s="27"/>
      <c r="F15" s="25"/>
      <c r="G15" s="54"/>
    </row>
    <row r="16" spans="1:7" s="52" customFormat="1" ht="66" customHeight="1">
      <c r="A16" s="55"/>
      <c r="B16" s="68"/>
      <c r="C16" s="87" t="s">
        <v>78</v>
      </c>
      <c r="D16" s="88"/>
      <c r="E16" s="88"/>
      <c r="F16" s="30"/>
      <c r="G16" s="55"/>
    </row>
    <row r="17" spans="1:7" ht="21">
      <c r="A17" s="54"/>
      <c r="B17" s="78"/>
      <c r="C17" s="28"/>
      <c r="D17" s="25"/>
      <c r="E17" s="27"/>
      <c r="F17" s="25"/>
      <c r="G17" s="54"/>
    </row>
    <row r="18" spans="1:7" ht="21">
      <c r="A18" s="54"/>
      <c r="B18" s="54"/>
      <c r="C18" s="54"/>
      <c r="D18" s="54"/>
      <c r="E18" s="62"/>
      <c r="F18" s="54"/>
      <c r="G18" s="54"/>
    </row>
  </sheetData>
  <sheetProtection selectLockedCells="1" selectUnlockedCells="1"/>
  <mergeCells count="1">
    <mergeCell ref="C16:E16"/>
  </mergeCells>
  <hyperlinks>
    <hyperlink ref="C16" r:id="rId1" display="Interested in learning more about how to improve your loyalty performance? Thanx merchants see 15x better enrollment, 15% more visits, 57% better data capture rates, and 275% better return on marketing spend. Request a Demo "/>
  </hyperlinks>
  <printOptions/>
  <pageMargins left="0.7" right="0.7" top="0.75" bottom="0.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BBC04"/>
    <outlinePr summaryBelow="0" summaryRight="0"/>
  </sheetPr>
  <dimension ref="A1:J21"/>
  <sheetViews>
    <sheetView workbookViewId="0" topLeftCell="A1">
      <selection activeCell="C13" sqref="C13"/>
    </sheetView>
  </sheetViews>
  <sheetFormatPr defaultColWidth="12.7109375" defaultRowHeight="15.75" customHeight="1"/>
  <cols>
    <col min="1" max="1" width="3.7109375" style="0" customWidth="1"/>
    <col min="2" max="2" width="40.421875" style="0" customWidth="1"/>
    <col min="3" max="3" width="3.28125" style="0" customWidth="1"/>
    <col min="9" max="9" width="3.7109375" style="0" customWidth="1"/>
    <col min="10" max="10" width="4.140625" style="0" customWidth="1"/>
  </cols>
  <sheetData>
    <row r="1" spans="1:10" ht="15.75" customHeight="1">
      <c r="A1" s="9"/>
      <c r="B1" s="10" t="s">
        <v>53</v>
      </c>
      <c r="C1" s="9"/>
      <c r="D1" s="9"/>
      <c r="E1" s="9"/>
      <c r="F1" s="9"/>
      <c r="G1" s="9"/>
      <c r="H1" s="9"/>
      <c r="I1" s="9"/>
      <c r="J1" s="9"/>
    </row>
    <row r="2" spans="1:10" ht="15.75" customHeight="1">
      <c r="A2" s="9"/>
      <c r="B2" s="11"/>
      <c r="D2" s="12"/>
      <c r="E2" s="12"/>
      <c r="F2" s="12"/>
      <c r="G2" s="12"/>
      <c r="H2" s="12"/>
      <c r="I2" s="12"/>
      <c r="J2" s="9"/>
    </row>
    <row r="3" spans="1:10" ht="15.75" customHeight="1">
      <c r="A3" s="9"/>
      <c r="B3" s="11" t="s">
        <v>5</v>
      </c>
      <c r="D3" s="89" t="s">
        <v>7</v>
      </c>
      <c r="E3" s="90"/>
      <c r="F3" s="90"/>
      <c r="G3" s="90"/>
      <c r="H3" s="12"/>
      <c r="I3" s="12"/>
      <c r="J3" s="9"/>
    </row>
    <row r="4" spans="1:10" ht="15.75" customHeight="1">
      <c r="A4" s="9"/>
      <c r="B4" s="11"/>
      <c r="D4" s="13" t="s">
        <v>54</v>
      </c>
      <c r="E4" s="13" t="s">
        <v>55</v>
      </c>
      <c r="F4" s="13" t="s">
        <v>56</v>
      </c>
      <c r="G4" s="13" t="s">
        <v>57</v>
      </c>
      <c r="H4" s="13" t="s">
        <v>58</v>
      </c>
      <c r="I4" s="13"/>
      <c r="J4" s="9"/>
    </row>
    <row r="5" spans="1:10" ht="15.75" customHeight="1">
      <c r="A5" s="9"/>
      <c r="B5" s="11" t="s">
        <v>8</v>
      </c>
      <c r="J5" s="9"/>
    </row>
    <row r="6" spans="1:10" ht="15.75" customHeight="1">
      <c r="A6" s="9"/>
      <c r="B6" s="14" t="s">
        <v>9</v>
      </c>
      <c r="D6" s="15">
        <v>0.6</v>
      </c>
      <c r="E6" s="15">
        <v>0.45</v>
      </c>
      <c r="F6" s="15">
        <v>0.3</v>
      </c>
      <c r="G6" s="15">
        <v>0.15</v>
      </c>
      <c r="H6" s="15">
        <v>0</v>
      </c>
      <c r="J6" s="9"/>
    </row>
    <row r="7" spans="1:10" ht="15.75" customHeight="1">
      <c r="A7" s="9"/>
      <c r="D7" s="13"/>
      <c r="E7" s="13"/>
      <c r="F7" s="13"/>
      <c r="G7" s="13"/>
      <c r="H7" s="13"/>
      <c r="I7" s="12"/>
      <c r="J7" s="9"/>
    </row>
    <row r="8" spans="1:10" ht="15.75" customHeight="1">
      <c r="A8" s="9"/>
      <c r="B8" s="11" t="s">
        <v>11</v>
      </c>
      <c r="D8" s="13"/>
      <c r="E8" s="13"/>
      <c r="F8" s="13"/>
      <c r="G8" s="13"/>
      <c r="H8" s="13"/>
      <c r="I8" s="12"/>
      <c r="J8" s="9"/>
    </row>
    <row r="9" spans="1:10" ht="15.75" customHeight="1">
      <c r="A9" s="9"/>
      <c r="B9" s="14" t="s">
        <v>12</v>
      </c>
      <c r="D9" s="15">
        <v>0.75</v>
      </c>
      <c r="E9" s="15">
        <v>0.5</v>
      </c>
      <c r="F9" s="15">
        <v>0.25</v>
      </c>
      <c r="G9" s="15">
        <v>0.1</v>
      </c>
      <c r="H9" s="15">
        <v>0</v>
      </c>
      <c r="I9" s="12"/>
      <c r="J9" s="9"/>
    </row>
    <row r="10" spans="1:10" ht="15.75" customHeight="1" hidden="1">
      <c r="A10" s="9"/>
      <c r="B10" s="14" t="s">
        <v>84</v>
      </c>
      <c r="D10" s="83">
        <v>0.3</v>
      </c>
      <c r="E10" s="83">
        <v>0.2</v>
      </c>
      <c r="F10" s="83">
        <v>0.15</v>
      </c>
      <c r="G10" s="83">
        <v>0.08</v>
      </c>
      <c r="H10" s="83">
        <v>0.05</v>
      </c>
      <c r="I10" s="12"/>
      <c r="J10" s="9"/>
    </row>
    <row r="11" spans="1:10" ht="15.75" customHeight="1">
      <c r="A11" s="9"/>
      <c r="I11" s="12"/>
      <c r="J11" s="9"/>
    </row>
    <row r="12" spans="1:10" ht="15.75" customHeight="1">
      <c r="A12" s="9"/>
      <c r="B12" s="11" t="s">
        <v>13</v>
      </c>
      <c r="D12" s="14"/>
      <c r="E12" s="13"/>
      <c r="F12" s="13"/>
      <c r="G12" s="13"/>
      <c r="H12" s="13"/>
      <c r="I12" s="12"/>
      <c r="J12" s="9"/>
    </row>
    <row r="13" spans="1:10" ht="15.75" customHeight="1">
      <c r="A13" s="9"/>
      <c r="B13" s="14" t="s">
        <v>14</v>
      </c>
      <c r="D13" s="15">
        <v>0.5</v>
      </c>
      <c r="E13" s="15">
        <v>0.4</v>
      </c>
      <c r="F13" s="15">
        <v>0.3</v>
      </c>
      <c r="G13" s="15">
        <v>0.2</v>
      </c>
      <c r="H13" s="15">
        <v>0.1</v>
      </c>
      <c r="I13" s="12"/>
      <c r="J13" s="9"/>
    </row>
    <row r="14" spans="1:10" ht="15.75" customHeight="1">
      <c r="A14" s="9"/>
      <c r="D14" s="13"/>
      <c r="E14" s="13"/>
      <c r="F14" s="13"/>
      <c r="G14" s="13"/>
      <c r="H14" s="13"/>
      <c r="J14" s="9"/>
    </row>
    <row r="15" spans="1:10" ht="15.75" customHeight="1">
      <c r="A15" s="9"/>
      <c r="B15" s="11" t="s">
        <v>16</v>
      </c>
      <c r="D15" s="14"/>
      <c r="E15" s="14"/>
      <c r="F15" s="14"/>
      <c r="G15" s="14"/>
      <c r="H15" s="14"/>
      <c r="J15" s="9"/>
    </row>
    <row r="16" spans="1:10" ht="15.75" customHeight="1">
      <c r="A16" s="9"/>
      <c r="B16" s="14" t="s">
        <v>17</v>
      </c>
      <c r="D16" s="13">
        <v>1500</v>
      </c>
      <c r="E16" s="13">
        <v>500</v>
      </c>
      <c r="F16" s="13">
        <v>100</v>
      </c>
      <c r="G16" s="13">
        <v>25</v>
      </c>
      <c r="H16" s="13">
        <v>10</v>
      </c>
      <c r="J16" s="9"/>
    </row>
    <row r="17" spans="1:10" ht="15.75" customHeight="1">
      <c r="A17" s="9"/>
      <c r="D17" s="13"/>
      <c r="E17" s="13"/>
      <c r="F17" s="13"/>
      <c r="G17" s="13"/>
      <c r="H17" s="13"/>
      <c r="J17" s="9"/>
    </row>
    <row r="18" spans="1:10" ht="15.75" customHeight="1">
      <c r="A18" s="9"/>
      <c r="B18" s="11" t="s">
        <v>19</v>
      </c>
      <c r="D18" s="14"/>
      <c r="E18" s="14"/>
      <c r="F18" s="14"/>
      <c r="G18" s="14"/>
      <c r="H18" s="14"/>
      <c r="J18" s="9"/>
    </row>
    <row r="19" spans="1:10" ht="15.75" customHeight="1">
      <c r="A19" s="9"/>
      <c r="B19" s="14" t="s">
        <v>20</v>
      </c>
      <c r="D19" s="15">
        <v>0.2</v>
      </c>
      <c r="E19" s="15">
        <v>0.4</v>
      </c>
      <c r="F19" s="15">
        <v>0.6</v>
      </c>
      <c r="G19" s="15">
        <v>0.8</v>
      </c>
      <c r="H19" s="15">
        <v>1</v>
      </c>
      <c r="J19" s="9"/>
    </row>
    <row r="20" spans="1:10" ht="15.75" customHeight="1">
      <c r="A20" s="9"/>
      <c r="J20" s="9"/>
    </row>
    <row r="21" spans="1:10" ht="15.75" customHeight="1">
      <c r="A21" s="9"/>
      <c r="B21" s="9"/>
      <c r="C21" s="9"/>
      <c r="D21" s="9"/>
      <c r="E21" s="9"/>
      <c r="F21" s="9"/>
      <c r="G21" s="9"/>
      <c r="H21" s="9"/>
      <c r="I21" s="9"/>
      <c r="J21" s="9"/>
    </row>
  </sheetData>
  <mergeCells count="1">
    <mergeCell ref="D3:G3"/>
  </mergeCells>
  <dataValidations count="2">
    <dataValidation type="decimal" allowBlank="1" showInputMessage="1" showErrorMessage="1" prompt="Enter a number between 0% and 100%." sqref="D6 D9:F10 D13:F13 D19">
      <formula1>0</formula1>
      <formula2>1</formula2>
    </dataValidation>
    <dataValidation type="decimal" allowBlank="1" showInputMessage="1" showErrorMessage="1" prompt="Entry must be number between 0 and 10,000,000,000." sqref="D16">
      <formula1>0</formula1>
      <formula2>10000000000</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D01"/>
    <outlinePr summaryBelow="0" summaryRight="0"/>
  </sheetPr>
  <dimension ref="A1:G16"/>
  <sheetViews>
    <sheetView workbookViewId="0" topLeftCell="A1"/>
  </sheetViews>
  <sheetFormatPr defaultColWidth="12.7109375" defaultRowHeight="15.75" customHeight="1"/>
  <cols>
    <col min="1" max="1" width="3.7109375" style="0" customWidth="1"/>
    <col min="2" max="2" width="39.140625" style="0" customWidth="1"/>
    <col min="3" max="3" width="52.8515625" style="0" customWidth="1"/>
    <col min="4" max="4" width="4.140625" style="0" customWidth="1"/>
    <col min="5" max="5" width="16.7109375" style="0" customWidth="1"/>
    <col min="6" max="6" width="3.7109375" style="0" customWidth="1"/>
    <col min="7" max="7" width="4.140625" style="0" customWidth="1"/>
  </cols>
  <sheetData>
    <row r="1" spans="1:7" ht="15.75" customHeight="1">
      <c r="A1" s="1"/>
      <c r="B1" s="1"/>
      <c r="C1" s="1"/>
      <c r="D1" s="7"/>
      <c r="E1" s="7"/>
      <c r="F1" s="7"/>
      <c r="G1" s="7"/>
    </row>
    <row r="2" spans="1:7" ht="15.75" customHeight="1">
      <c r="A2" s="16"/>
      <c r="B2" s="4" t="s">
        <v>5</v>
      </c>
      <c r="C2" s="4" t="s">
        <v>6</v>
      </c>
      <c r="D2" s="5"/>
      <c r="E2" s="5" t="s">
        <v>59</v>
      </c>
      <c r="F2" s="5"/>
      <c r="G2" s="17"/>
    </row>
    <row r="3" spans="1:7" ht="15.75" customHeight="1">
      <c r="A3" s="16"/>
      <c r="B3" s="4"/>
      <c r="C3" s="2"/>
      <c r="D3" s="6"/>
      <c r="E3" s="6"/>
      <c r="F3" s="6"/>
      <c r="G3" s="7"/>
    </row>
    <row r="4" spans="1:7" ht="15.75" customHeight="1">
      <c r="A4" s="18"/>
      <c r="B4" s="8" t="s">
        <v>60</v>
      </c>
      <c r="C4" s="19" t="s">
        <v>61</v>
      </c>
      <c r="D4" s="20"/>
      <c r="E4" s="20">
        <v>0.3</v>
      </c>
      <c r="F4" s="20"/>
      <c r="G4" s="21"/>
    </row>
    <row r="5" spans="1:7" ht="15.75" customHeight="1">
      <c r="A5" s="16"/>
      <c r="B5" s="2"/>
      <c r="C5" s="3"/>
      <c r="D5" s="6"/>
      <c r="E5" s="6"/>
      <c r="F5" s="6"/>
      <c r="G5" s="7"/>
    </row>
    <row r="6" spans="1:7" ht="15.75" customHeight="1">
      <c r="A6" s="18"/>
      <c r="B6" s="8" t="s">
        <v>62</v>
      </c>
      <c r="C6" s="19" t="s">
        <v>63</v>
      </c>
      <c r="D6" s="20"/>
      <c r="E6" s="20">
        <v>0.15</v>
      </c>
      <c r="F6" s="20"/>
      <c r="G6" s="21"/>
    </row>
    <row r="7" spans="1:7" ht="15.75" customHeight="1">
      <c r="A7" s="16"/>
      <c r="B7" s="2"/>
      <c r="C7" s="3"/>
      <c r="D7" s="22"/>
      <c r="E7" s="22"/>
      <c r="F7" s="22"/>
      <c r="G7" s="23"/>
    </row>
    <row r="8" spans="1:7" ht="15.75" customHeight="1">
      <c r="A8" s="18"/>
      <c r="B8" s="8" t="s">
        <v>64</v>
      </c>
      <c r="C8" s="19" t="s">
        <v>65</v>
      </c>
      <c r="D8" s="20"/>
      <c r="E8" s="20">
        <v>0.2</v>
      </c>
      <c r="F8" s="20"/>
      <c r="G8" s="21"/>
    </row>
    <row r="9" spans="1:7" ht="15.75" customHeight="1">
      <c r="A9" s="16"/>
      <c r="B9" s="2"/>
      <c r="C9" s="3"/>
      <c r="D9" s="20"/>
      <c r="E9" s="20"/>
      <c r="F9" s="20"/>
      <c r="G9" s="21"/>
    </row>
    <row r="10" spans="1:7" ht="15.75" customHeight="1">
      <c r="A10" s="16"/>
      <c r="B10" s="2" t="s">
        <v>66</v>
      </c>
      <c r="C10" s="3" t="s">
        <v>67</v>
      </c>
      <c r="D10" s="20"/>
      <c r="E10" s="20">
        <v>0.1</v>
      </c>
      <c r="F10" s="20"/>
      <c r="G10" s="21"/>
    </row>
    <row r="11" spans="1:7" ht="15.75" customHeight="1">
      <c r="A11" s="16"/>
      <c r="B11" s="2"/>
      <c r="C11" s="3"/>
      <c r="D11" s="22"/>
      <c r="E11" s="22"/>
      <c r="F11" s="22"/>
      <c r="G11" s="23"/>
    </row>
    <row r="12" spans="1:7" ht="15.75" customHeight="1">
      <c r="A12" s="18"/>
      <c r="B12" s="8" t="s">
        <v>68</v>
      </c>
      <c r="C12" s="19" t="s">
        <v>69</v>
      </c>
      <c r="D12" s="20"/>
      <c r="E12" s="20">
        <v>0.2</v>
      </c>
      <c r="F12" s="20"/>
      <c r="G12" s="21"/>
    </row>
    <row r="13" spans="1:7" ht="15.75" customHeight="1">
      <c r="A13" s="16"/>
      <c r="B13" s="2"/>
      <c r="C13" s="3"/>
      <c r="D13" s="22"/>
      <c r="E13" s="22"/>
      <c r="F13" s="22"/>
      <c r="G13" s="23"/>
    </row>
    <row r="14" spans="1:7" ht="15.75" customHeight="1">
      <c r="A14" s="16"/>
      <c r="B14" s="2" t="s">
        <v>70</v>
      </c>
      <c r="C14" s="19" t="s">
        <v>71</v>
      </c>
      <c r="D14" s="20"/>
      <c r="E14" s="20">
        <v>2.75</v>
      </c>
      <c r="F14" s="20"/>
      <c r="G14" s="21"/>
    </row>
    <row r="15" spans="1:7" ht="15.75" customHeight="1">
      <c r="A15" s="1"/>
      <c r="B15" s="2"/>
      <c r="D15" s="22"/>
      <c r="E15" s="22"/>
      <c r="F15" s="22"/>
      <c r="G15" s="23"/>
    </row>
    <row r="16" spans="1:7" ht="15.75" customHeight="1">
      <c r="A16" s="1"/>
      <c r="B16" s="1"/>
      <c r="C16" s="1"/>
      <c r="D16" s="7"/>
      <c r="E16" s="7"/>
      <c r="F16" s="7"/>
      <c r="G16" s="7"/>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usergroup2</cp:lastModifiedBy>
  <dcterms:created xsi:type="dcterms:W3CDTF">2022-09-01T20:28:45Z</dcterms:created>
  <dcterms:modified xsi:type="dcterms:W3CDTF">2022-09-14T01:49:29Z</dcterms:modified>
  <cp:category/>
  <cp:version/>
  <cp:contentType/>
  <cp:contentStatus/>
</cp:coreProperties>
</file>